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<sst xmlns="http://schemas.openxmlformats.org/spreadsheetml/2006/main" count="79" uniqueCount="47">
  <si>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</si>
  <si>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</si>
  <si>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</si>
  <si>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</si>
  <si>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</si>
  <si>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</si>
  <si>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</si>
  <si>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</si>
  <si>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</si>
  <si>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</si>
  <si>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</si>
  <si>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</si>
  <si>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</si>
  <si>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</si>
  <si>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</si>
  <si>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</si>
  <si>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</si>
  <si>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</si>
  <si>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</si>
  <si>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</si>
  <si>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</si>
  <si>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</si>
  <si>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國立清華大學校務基金</t>
  </si>
  <si>
    <t>中華民國111年度</t>
  </si>
  <si>
    <t>一般建築及設備計畫</t>
  </si>
  <si>
    <t/>
  </si>
  <si>
    <t xml:space="preserve">土地改良物                                                                                          </t>
  </si>
  <si>
    <t>111.01
111.12</t>
  </si>
  <si>
    <t xml:space="preserve">政府補助收入:
大學：
配合教學研究需要調整自房屋及建築與什項設備流入70萬元。
自籌收入:
大學：
1.以前年度保留數3,536萬4,125元，業經校務基金管理委員會會議審議通過保留至本年度繼續執行。
2.配合教學研究需要調整流出1,403萬6,000元至機械及設備。
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</si>
  <si>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</si>
  <si>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</si>
  <si>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</si>
  <si>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大學：
配合教學研究需要調整流出12萬7,000元至土地改良物。
自籌收入:
大學：
1.落後原因:
(1)文物及文學館工程:因模板材料施作不易致進度較預期落後。
(2)南校區學生宿舍工程:因變更設計尚未完成，致廠商無法施作。
(3)謝宏亮現代美術館工程:刻正辦理變更設計致進度較預期落後。
現正請施工廠商改進工法及加派人手，儘速施作；請設計單位加緊趕辦變更設計作業；督促監造單位依約辦理估驗計價，以提升執行成效。
2.以前年度保留數2億4,177萬3,728元，業經校務基金管理委員會會議審議通過保留至本年度繼續執行。
3.本年度保留1億2,053萬9,368元至下年度繼續支用，業經校務基金管理委員會會議審議通過。
4.配合教學研究需要調整流出5,816萬6,000元至機械及設備、交通及運輸設備與什項設備。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</si>
  <si>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</si>
  <si>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</si>
  <si>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</si>
  <si>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大學：
配合教學研究需要調整自什項設備流入6,078萬1,000元。
附小：
1.配合教學研究需要調整自什項設備流入84萬9,000元。
2.本年度奉准先行辦理數508萬2,000元，係依據行政院111年9月29日院授教字第1114401453號函辦理。
研究學院：
配合教學研究需要調整流出199萬7,000元至交通及運輸設備與什項設備。
自籌收入:
大學：
1.配合教學研究需要調整自土地改良物與房屋及建築流入6,271萬4,000元。
2.本年度奉准先行辦理數1億1,500萬元業經校務基金管理委員會會議審議通過。
研究學院：
配合教學研究需要調整流出2萬元至交通及運輸設備。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</si>
  <si>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</si>
  <si>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</si>
  <si>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</si>
  <si>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大學：
配合教學研究需要調整自什項設備流入314萬1,000元。
附小：
1.配合教學研究需要調整自什項設備流入10萬5,000元。
2.本年度奉准先行辦理數5萬8,000元，係依據行政院111年9月29日院授教字第1114401453號函辦理。
研究學院：
配合教學研究需要調整自機械及設備流入2,000元。
自籌收入:
大學：
配合教學研究需要調整自房屋及建築流入158萬8,000元。
研究學院：
配合教學研究需要調整自機械及設備流入2萬元。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</si>
  <si>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</si>
  <si>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</si>
  <si>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政府補助收入:
大學：
配合教學研究需要調整流出6,449萬5,000元至土地改良物、機械及設備與交通及運輸設備。
附小：
配合教學研究需要調整流出95萬4,000元至機械及設備、交通及運輸設備。
研究學院：
配合教學研究需要調整自機械及設備流入199萬5,000元。
自籌收入:
大學：
配合教學研究需要調整自房屋及建築流入790萬元。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</si>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</sst>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>
        <v>0</v>
      </c>
      <c r="C7" s="36" t="s">
        <v>25</v>
      </c>
      <c r="D7" s="36" t="s">
        <v>25</v>
      </c>
      <c r="E7" s="35">
        <v>277137853</v>
      </c>
      <c r="F7" s="35">
        <v>1046861000</v>
      </c>
      <c r="G7" s="35">
        <v>120140000</v>
      </c>
      <c r="H7" s="35">
        <v>0</v>
      </c>
      <c r="I7" s="35">
        <f>E7+F7+G7+H7</f>
        <v>1444138853</v>
      </c>
      <c r="J7" s="37">
        <f>IF(B7=0,"",ROUND(I7*100/B7,2))</f>
      </c>
      <c r="K7" s="35">
        <v>1444138853</v>
      </c>
      <c r="L7" s="37">
        <f>IF(B7=0,"",ROUND(K7*100/B7,2))</f>
      </c>
      <c r="M7" s="35">
        <v>1321749106</v>
      </c>
      <c r="N7" s="37">
        <f>IF(I7=0,"",ROUND(M7*100/I7,2))</f>
        <v>91.53</v>
      </c>
      <c r="O7" s="35">
        <v>1321749106</v>
      </c>
      <c r="P7" s="37">
        <f>IF(K7=0,"",ROUND(O7*100/K7,2))</f>
        <v>91.53</v>
      </c>
      <c r="Q7" s="42"/>
    </row>
    <row r="8" spans="1:17" ht="112.5">
      <c r="A8" s="33" t="s">
        <v>26</v>
      </c>
      <c r="B8" s="31">
        <v>0</v>
      </c>
      <c r="C8" s="30" t="s">
        <v>25</v>
      </c>
      <c r="D8" s="30" t="s">
        <v>27</v>
      </c>
      <c r="E8" s="31">
        <v>35364125</v>
      </c>
      <c r="F8" s="31">
        <v>19000000</v>
      </c>
      <c r="G8" s="31">
        <v>0</v>
      </c>
      <c r="H8" s="31">
        <v>-13336000</v>
      </c>
      <c r="I8" s="31">
        <f>E8+F8+G8+H8</f>
        <v>41028125</v>
      </c>
      <c r="J8" s="32">
        <f>IF(B8=0,"",ROUND(I8*100/B8,2))</f>
      </c>
      <c r="K8" s="31">
        <v>41028125</v>
      </c>
      <c r="L8" s="32">
        <f>IF(B8=0,"",ROUND(K8*100/B8,2))</f>
      </c>
      <c r="M8" s="31">
        <v>40701533</v>
      </c>
      <c r="N8" s="32">
        <f>IF(I8=0,"",ROUND(M8*100/I8,2))</f>
        <v>99.2</v>
      </c>
      <c r="O8" s="31">
        <v>40701533</v>
      </c>
      <c r="P8" s="32">
        <f>IF(K8=0,"",ROUND(O8*100/K8,2))</f>
        <v>99.2</v>
      </c>
      <c r="Q8" s="43" t="s">
        <v>28</v>
      </c>
    </row>
    <row r="9" spans="1:17" ht="33">
      <c r="A9" s="33" t="s">
        <v>29</v>
      </c>
      <c r="B9" s="31">
        <v>0</v>
      </c>
      <c r="C9" s="30" t="s">
        <v>25</v>
      </c>
      <c r="D9" s="30" t="s">
        <v>27</v>
      </c>
      <c r="E9" s="31">
        <v>35364125</v>
      </c>
      <c r="F9" s="31">
        <v>19000000</v>
      </c>
      <c r="G9" s="31">
        <v>0</v>
      </c>
      <c r="H9" s="31">
        <v>-13336000</v>
      </c>
      <c r="I9" s="31">
        <f>E9+F9+G9+H9</f>
        <v>41028125</v>
      </c>
      <c r="J9" s="32">
        <f>IF(B9=0,"",ROUND(I9*100/B9,2))</f>
      </c>
      <c r="K9" s="31">
        <v>41028125</v>
      </c>
      <c r="L9" s="32">
        <f>IF(B9=0,"",ROUND(K9*100/B9,2))</f>
      </c>
      <c r="M9" s="31">
        <v>4908676</v>
      </c>
      <c r="N9" s="32">
        <f>IF(I9=0,"",ROUND(M9*100/I9,2))</f>
        <v>11.96</v>
      </c>
      <c r="O9" s="31">
        <v>4908676</v>
      </c>
      <c r="P9" s="32">
        <f>IF(K9=0,"",ROUND(O9*100/K9,2))</f>
        <v>11.96</v>
      </c>
      <c r="Q9" s="43"/>
    </row>
    <row r="10" spans="1:17" ht="33">
      <c r="A10" s="33" t="s">
        <v>30</v>
      </c>
      <c r="B10" s="31">
        <v>0</v>
      </c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35792857</v>
      </c>
      <c r="N10" s="32">
        <f>IF(I10=0,"",ROUND(M10*100/I10,2))</f>
      </c>
      <c r="O10" s="31">
        <v>35792857</v>
      </c>
      <c r="P10" s="32">
        <f>IF(K10=0,"",ROUND(O10*100/K10,2))</f>
      </c>
      <c r="Q10" s="43"/>
    </row>
    <row r="11" spans="1:17" ht="292.5">
      <c r="A11" s="33" t="s">
        <v>31</v>
      </c>
      <c r="B11" s="31">
        <v>0</v>
      </c>
      <c r="C11" s="30" t="s">
        <v>25</v>
      </c>
      <c r="D11" s="30" t="s">
        <v>27</v>
      </c>
      <c r="E11" s="31">
        <v>241773728</v>
      </c>
      <c r="F11" s="31">
        <v>455565000</v>
      </c>
      <c r="G11" s="31">
        <v>0</v>
      </c>
      <c r="H11" s="31">
        <v>-58293000</v>
      </c>
      <c r="I11" s="31">
        <f>E11+F11+G11+H11</f>
        <v>639045728</v>
      </c>
      <c r="J11" s="32">
        <f>IF(B11=0,"",ROUND(I11*100/B11,2))</f>
      </c>
      <c r="K11" s="31">
        <v>639045728</v>
      </c>
      <c r="L11" s="32">
        <f>IF(B11=0,"",ROUND(K11*100/B11,2))</f>
      </c>
      <c r="M11" s="31">
        <v>518502908</v>
      </c>
      <c r="N11" s="32">
        <f>IF(I11=0,"",ROUND(M11*100/I11,2))</f>
        <v>81.14</v>
      </c>
      <c r="O11" s="31">
        <v>518502908</v>
      </c>
      <c r="P11" s="32">
        <f>IF(K11=0,"",ROUND(O11*100/K11,2))</f>
        <v>81.14</v>
      </c>
      <c r="Q11" s="43" t="s">
        <v>32</v>
      </c>
    </row>
    <row r="12" spans="1:17" ht="33">
      <c r="A12" s="33" t="s">
        <v>33</v>
      </c>
      <c r="B12" s="31">
        <v>0</v>
      </c>
      <c r="C12" s="30" t="s">
        <v>25</v>
      </c>
      <c r="D12" s="30" t="s">
        <v>27</v>
      </c>
      <c r="E12" s="31">
        <v>241773728</v>
      </c>
      <c r="F12" s="31">
        <v>455565000</v>
      </c>
      <c r="G12" s="31">
        <v>0</v>
      </c>
      <c r="H12" s="31">
        <v>-58293000</v>
      </c>
      <c r="I12" s="31">
        <f>E12+F12+G12+H12</f>
        <v>639045728</v>
      </c>
      <c r="J12" s="32">
        <f>IF(B12=0,"",ROUND(I12*100/B12,2))</f>
      </c>
      <c r="K12" s="31">
        <v>639045728</v>
      </c>
      <c r="L12" s="32">
        <f>IF(B12=0,"",ROUND(K12*100/B12,2))</f>
      </c>
      <c r="M12" s="31">
        <v>44644</v>
      </c>
      <c r="N12" s="32">
        <f>IF(I12=0,"",ROUND(M12*100/I12,2))</f>
        <v>0.01</v>
      </c>
      <c r="O12" s="31">
        <v>44644</v>
      </c>
      <c r="P12" s="32">
        <f>IF(K12=0,"",ROUND(O12*100/K12,2))</f>
        <v>0.01</v>
      </c>
      <c r="Q12" s="43"/>
    </row>
    <row r="13" spans="1:17" ht="33">
      <c r="A13" s="33" t="s">
        <v>34</v>
      </c>
      <c r="B13" s="31">
        <v>0</v>
      </c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518458264</v>
      </c>
      <c r="N13" s="32">
        <f>IF(I13=0,"",ROUND(M13*100/I13,2))</f>
      </c>
      <c r="O13" s="31">
        <v>518458264</v>
      </c>
      <c r="P13" s="32">
        <f>IF(K13=0,"",ROUND(O13*100/K13,2))</f>
      </c>
      <c r="Q13" s="43"/>
    </row>
    <row r="14" spans="1:17" ht="270">
      <c r="A14" s="33" t="s">
        <v>35</v>
      </c>
      <c r="B14" s="31">
        <v>0</v>
      </c>
      <c r="C14" s="30" t="s">
        <v>25</v>
      </c>
      <c r="D14" s="30" t="s">
        <v>27</v>
      </c>
      <c r="E14" s="31">
        <v>0</v>
      </c>
      <c r="F14" s="31">
        <v>408430000</v>
      </c>
      <c r="G14" s="31">
        <v>120082000</v>
      </c>
      <c r="H14" s="31">
        <v>122327000</v>
      </c>
      <c r="I14" s="31">
        <f>E14+F14+G14+H14</f>
        <v>650839000</v>
      </c>
      <c r="J14" s="32">
        <f>IF(B14=0,"",ROUND(I14*100/B14,2))</f>
      </c>
      <c r="K14" s="31">
        <v>650839000</v>
      </c>
      <c r="L14" s="32">
        <f>IF(B14=0,"",ROUND(K14*100/B14,2))</f>
      </c>
      <c r="M14" s="31">
        <v>649436156</v>
      </c>
      <c r="N14" s="32">
        <f>IF(I14=0,"",ROUND(M14*100/I14,2))</f>
        <v>99.78</v>
      </c>
      <c r="O14" s="31">
        <v>649436156</v>
      </c>
      <c r="P14" s="32">
        <f>IF(K14=0,"",ROUND(O14*100/K14,2))</f>
        <v>99.78</v>
      </c>
      <c r="Q14" s="43" t="s">
        <v>36</v>
      </c>
    </row>
    <row r="15" spans="1:17" ht="33">
      <c r="A15" s="33" t="s">
        <v>37</v>
      </c>
      <c r="B15" s="31">
        <v>0</v>
      </c>
      <c r="C15" s="30" t="s">
        <v>25</v>
      </c>
      <c r="D15" s="30" t="s">
        <v>27</v>
      </c>
      <c r="E15" s="31">
        <v>0</v>
      </c>
      <c r="F15" s="31">
        <v>408430000</v>
      </c>
      <c r="G15" s="31">
        <v>120082000</v>
      </c>
      <c r="H15" s="31">
        <v>122327000</v>
      </c>
      <c r="I15" s="31">
        <f>E15+F15+G15+H15</f>
        <v>650839000</v>
      </c>
      <c r="J15" s="32">
        <f>IF(B15=0,"",ROUND(I15*100/B15,2))</f>
      </c>
      <c r="K15" s="31">
        <v>650839000</v>
      </c>
      <c r="L15" s="32">
        <f>IF(B15=0,"",ROUND(K15*100/B15,2))</f>
      </c>
      <c r="M15" s="31">
        <v>595876434</v>
      </c>
      <c r="N15" s="32">
        <f>IF(I15=0,"",ROUND(M15*100/I15,2))</f>
        <v>91.56</v>
      </c>
      <c r="O15" s="31">
        <v>595876434</v>
      </c>
      <c r="P15" s="32">
        <f>IF(K15=0,"",ROUND(O15*100/K15,2))</f>
        <v>91.56</v>
      </c>
      <c r="Q15" s="43"/>
    </row>
    <row r="16" spans="1:17" ht="33">
      <c r="A16" s="33" t="s">
        <v>38</v>
      </c>
      <c r="B16" s="31">
        <v>0</v>
      </c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53559722</v>
      </c>
      <c r="N16" s="32">
        <f>IF(I16=0,"",ROUND(M16*100/I16,2))</f>
      </c>
      <c r="O16" s="31">
        <v>53559722</v>
      </c>
      <c r="P16" s="32">
        <f>IF(K16=0,"",ROUND(O16*100/K16,2))</f>
      </c>
      <c r="Q16" s="43"/>
    </row>
    <row r="17" spans="1:17" ht="202.5">
      <c r="A17" s="33" t="s">
        <v>39</v>
      </c>
      <c r="B17" s="31">
        <v>0</v>
      </c>
      <c r="C17" s="30" t="s">
        <v>25</v>
      </c>
      <c r="D17" s="30" t="s">
        <v>27</v>
      </c>
      <c r="E17" s="31">
        <v>0</v>
      </c>
      <c r="F17" s="31">
        <v>4372000</v>
      </c>
      <c r="G17" s="31">
        <v>58000</v>
      </c>
      <c r="H17" s="31">
        <v>4856000</v>
      </c>
      <c r="I17" s="31">
        <f>E17+F17+G17+H17</f>
        <v>9286000</v>
      </c>
      <c r="J17" s="32">
        <f>IF(B17=0,"",ROUND(I17*100/B17,2))</f>
      </c>
      <c r="K17" s="31">
        <v>9286000</v>
      </c>
      <c r="L17" s="32">
        <f>IF(B17=0,"",ROUND(K17*100/B17,2))</f>
      </c>
      <c r="M17" s="31">
        <v>9281884</v>
      </c>
      <c r="N17" s="32">
        <f>IF(I17=0,"",ROUND(M17*100/I17,2))</f>
        <v>99.96</v>
      </c>
      <c r="O17" s="31">
        <v>9281884</v>
      </c>
      <c r="P17" s="32">
        <f>IF(K17=0,"",ROUND(O17*100/K17,2))</f>
        <v>99.96</v>
      </c>
      <c r="Q17" s="43" t="s">
        <v>40</v>
      </c>
    </row>
    <row r="18" spans="1:17" ht="33">
      <c r="A18" s="33" t="s">
        <v>41</v>
      </c>
      <c r="B18" s="31">
        <v>0</v>
      </c>
      <c r="C18" s="30" t="s">
        <v>25</v>
      </c>
      <c r="D18" s="30" t="s">
        <v>27</v>
      </c>
      <c r="E18" s="31">
        <v>0</v>
      </c>
      <c r="F18" s="31">
        <v>4372000</v>
      </c>
      <c r="G18" s="31">
        <v>58000</v>
      </c>
      <c r="H18" s="31">
        <v>4856000</v>
      </c>
      <c r="I18" s="31">
        <f>E18+F18+G18+H18</f>
        <v>9286000</v>
      </c>
      <c r="J18" s="32">
        <f>IF(B18=0,"",ROUND(I18*100/B18,2))</f>
      </c>
      <c r="K18" s="31">
        <v>9286000</v>
      </c>
      <c r="L18" s="32">
        <f>IF(B18=0,"",ROUND(K18*100/B18,2))</f>
      </c>
      <c r="M18" s="31">
        <v>9281884</v>
      </c>
      <c r="N18" s="32">
        <f>IF(I18=0,"",ROUND(M18*100/I18,2))</f>
        <v>99.96</v>
      </c>
      <c r="O18" s="31">
        <v>9281884</v>
      </c>
      <c r="P18" s="32">
        <f>IF(K18=0,"",ROUND(O18*100/K18,2))</f>
        <v>99.96</v>
      </c>
      <c r="Q18" s="43"/>
    </row>
    <row r="19" spans="1:17" ht="157.5">
      <c r="A19" s="33" t="s">
        <v>42</v>
      </c>
      <c r="B19" s="31">
        <v>0</v>
      </c>
      <c r="C19" s="30" t="s">
        <v>25</v>
      </c>
      <c r="D19" s="30" t="s">
        <v>27</v>
      </c>
      <c r="E19" s="31">
        <v>0</v>
      </c>
      <c r="F19" s="31">
        <v>159494000</v>
      </c>
      <c r="G19" s="31">
        <v>0</v>
      </c>
      <c r="H19" s="31">
        <v>-55554000</v>
      </c>
      <c r="I19" s="31">
        <f>E19+F19+G19+H19</f>
        <v>103940000</v>
      </c>
      <c r="J19" s="32">
        <f>IF(B19=0,"",ROUND(I19*100/B19,2))</f>
      </c>
      <c r="K19" s="31">
        <v>103940000</v>
      </c>
      <c r="L19" s="32">
        <f>IF(B19=0,"",ROUND(K19*100/B19,2))</f>
      </c>
      <c r="M19" s="31">
        <v>103826625</v>
      </c>
      <c r="N19" s="32">
        <f>IF(I19=0,"",ROUND(M19*100/I19,2))</f>
        <v>99.89</v>
      </c>
      <c r="O19" s="31">
        <v>103826625</v>
      </c>
      <c r="P19" s="32">
        <f>IF(K19=0,"",ROUND(O19*100/K19,2))</f>
        <v>99.89</v>
      </c>
      <c r="Q19" s="43" t="s">
        <v>43</v>
      </c>
    </row>
    <row r="20" spans="1:17" ht="33">
      <c r="A20" s="33" t="s">
        <v>44</v>
      </c>
      <c r="B20" s="31">
        <v>0</v>
      </c>
      <c r="C20" s="30" t="s">
        <v>25</v>
      </c>
      <c r="D20" s="30" t="s">
        <v>27</v>
      </c>
      <c r="E20" s="31">
        <v>0</v>
      </c>
      <c r="F20" s="31">
        <v>159494000</v>
      </c>
      <c r="G20" s="31">
        <v>0</v>
      </c>
      <c r="H20" s="31">
        <v>-55554000</v>
      </c>
      <c r="I20" s="31">
        <f>E20+F20+G20+H20</f>
        <v>103940000</v>
      </c>
      <c r="J20" s="32">
        <f>IF(B20=0,"",ROUND(I20*100/B20,2))</f>
      </c>
      <c r="K20" s="31">
        <v>103940000</v>
      </c>
      <c r="L20" s="32">
        <f>IF(B20=0,"",ROUND(K20*100/B20,2))</f>
      </c>
      <c r="M20" s="31">
        <v>100326625</v>
      </c>
      <c r="N20" s="32">
        <f>IF(I20=0,"",ROUND(M20*100/I20,2))</f>
        <v>96.52</v>
      </c>
      <c r="O20" s="31">
        <v>100326625</v>
      </c>
      <c r="P20" s="32">
        <f>IF(K20=0,"",ROUND(O20*100/K20,2))</f>
        <v>96.52</v>
      </c>
      <c r="Q20" s="43"/>
    </row>
    <row r="21" spans="1:17" ht="33">
      <c r="A21" s="33" t="s">
        <v>45</v>
      </c>
      <c r="B21" s="31">
        <v>0</v>
      </c>
      <c r="C21" s="30" t="s">
        <v>25</v>
      </c>
      <c r="D21" s="30" t="s">
        <v>27</v>
      </c>
      <c r="E21" s="31">
        <v>0</v>
      </c>
      <c r="F21" s="31">
        <v>0</v>
      </c>
      <c r="G21" s="31">
        <v>0</v>
      </c>
      <c r="H21" s="31">
        <v>0</v>
      </c>
      <c r="I21" s="31">
        <f>E21+F21+G21+H21</f>
        <v>0</v>
      </c>
      <c r="J21" s="32">
        <f>IF(B21=0,"",ROUND(I21*100/B21,2))</f>
      </c>
      <c r="K21" s="31">
        <v>0</v>
      </c>
      <c r="L21" s="32">
        <f>IF(B21=0,"",ROUND(K21*100/B21,2))</f>
      </c>
      <c r="M21" s="31">
        <v>3500000</v>
      </c>
      <c r="N21" s="32">
        <f>IF(I21=0,"",ROUND(M21*100/I21,2))</f>
      </c>
      <c r="O21" s="31">
        <v>3500000</v>
      </c>
      <c r="P21" s="32">
        <f>IF(K21=0,"",ROUND(O21*100/K21,2))</f>
      </c>
      <c r="Q21" s="43"/>
    </row>
    <row r="22" spans="1:17" ht="17.25" thickBot="1">
      <c r="A22" s="38" t="s">
        <v>46</v>
      </c>
      <c r="B22" s="39">
        <v>0</v>
      </c>
      <c r="C22" s="40" t="s">
        <v>25</v>
      </c>
      <c r="D22" s="40" t="s">
        <v>25</v>
      </c>
      <c r="E22" s="39">
        <v>277137853</v>
      </c>
      <c r="F22" s="39">
        <v>1046861000</v>
      </c>
      <c r="G22" s="39">
        <v>120140000</v>
      </c>
      <c r="H22" s="39">
        <v>0</v>
      </c>
      <c r="I22" s="39">
        <f>E22+F22+G22+H22</f>
        <v>1444138853</v>
      </c>
      <c r="J22" s="41">
        <f>IF(B22=0,"",ROUND(I22*100/B22,2))</f>
      </c>
      <c r="K22" s="39">
        <v>1444138853</v>
      </c>
      <c r="L22" s="41">
        <f>IF(B22=0,"",ROUND(K22*100/B22,2))</f>
      </c>
      <c r="M22" s="39">
        <v>1321749106</v>
      </c>
      <c r="N22" s="41">
        <f>IF(I22=0,"",ROUND(M22*100/I22,2))</f>
        <v>91.53</v>
      </c>
      <c r="O22" s="39">
        <v>1321749106</v>
      </c>
      <c r="P22" s="41">
        <f>IF(K22=0,"",ROUND(O22*100/K22,2))</f>
        <v>91.53</v>
      </c>
      <c r="Q22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2023-08-14T06:18:53Z</dcterms:modified>
  <cp:category/>
  <cp:version/>
  <cp:contentType/>
  <cp:contentStatus/>
</cp:coreProperties>
</file>