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<sst xmlns="http://schemas.openxmlformats.org/spreadsheetml/2006/main" count="43" uniqueCount="33">
  <si>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科    目</t>
  </si>
  <si>
    <t>管制性項目及統計所需項目比較表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</si>
  <si>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</si>
  <si>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</si>
  <si>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</si>
  <si>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</si>
  <si>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</si>
  <si>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</si>
  <si>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</si>
  <si>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單位:新臺幣元</t>
  </si>
  <si>
    <t>國立新竹教育大學(國立清華大學)校務基金</t>
  </si>
  <si>
    <t>中華民國106年度</t>
  </si>
  <si>
    <t>預 算 數</t>
  </si>
  <si>
    <t>政府補助
收入支應</t>
  </si>
  <si>
    <t>自籌收入
支　　應</t>
  </si>
  <si>
    <t>管制性項目</t>
  </si>
  <si>
    <t/>
  </si>
  <si>
    <t xml:space="preserve">　國外旅費                                                                                            </t>
  </si>
  <si>
    <t>1.國外旅費本年度教學研究及訓
  輔成本預算數136萬7,000元，
  決算數132萬2,624元，係赴德
  國、美國、日本、馬來西亞及
  新加坡等訪視、進行考察及洽
  談境外專班授課等。
2.國外旅費本年度建教合作成本
  預算數586萬5,000元，決算
  數432萬8,821元，係至國外各
  地進行學術交流、短期研究、
  參加國際研討會及研究論文發
  表。
3.國外旅費本年度推廣教育成本
  預算數40萬元，決算數4
  萬6,962元，係至韓國進行學術
  交流。
4.附小:
  國外旅費本年度管理及總務費
  用預算數0元，決算數2萬6,189
  元。係以指定用途捐款經費支
  用赴馬來西亞教育交流參訪等
  費用。</t>
  </si>
  <si>
    <t xml:space="preserve">　廣（公）告費                                                                                        </t>
  </si>
  <si>
    <t>1.廣告費本年度教學研究及訓
  輔成本預算數20萬元，決算
  數2萬2,948元。主要係本校
  藝設系個展廣告刊登費。
2.廣告費本年度建教合作成本預
  算數6萬元，決算數0元。
3.廣告費本年度推廣教育成本預
  算數5萬元，決算數0元。
4.廣告費本年度管理及總務
  費用預算數0萬元，決算
  數2,800元。主要係本校
  徵才廣告刊登費。</t>
  </si>
  <si>
    <t xml:space="preserve">　業務宣導費                                                                                          </t>
  </si>
  <si>
    <t>1.業務宣導費本年度教學研究及
  訓輔成本預算數20萬5,000元
  ，決算數15萬7,556元，係作
  為學術交流、校務宣導及課程
　廣宣。
2.業務宣導費本年度建教合作成
  本預算數8萬元，決算數19
  萬2,540元，係辦理新竹市親
  子館等委辦計畫業務宣導品。
3.業務宣導費本年度推廣教育成
  本預算數10萬元，決算數0
  元。
4.業務宣導費本年度管理及總務
  費用預算數0萬元，決算 
  數15,540元，係作為學術交流
  及校務宣導之文宣品。</t>
  </si>
  <si>
    <t xml:space="preserve">　公共關係費                                                                                          </t>
  </si>
  <si>
    <t>1.公共關係費本年度教學研究及
  訓輔成本預算數2萬元，決算
  數0元。
2.公共關係費本年度管理費用及
  總務費用預算數75萬4,000元，
  決算數37萬6,395元，係辦理與
  國內外其他機關學校、專家學
  者學術交流活動。</t>
  </si>
  <si>
    <t>統計所需項目</t>
  </si>
  <si>
    <t xml:space="preserve">　宿舍電費                                                                                            </t>
  </si>
  <si>
    <t xml:space="preserve">　宿舍水費                                                                                            </t>
  </si>
  <si>
    <t xml:space="preserve">　宿舍修護費                                                                                          </t>
  </si>
  <si>
    <t xml:space="preserve">　計時與計件人員酬金                                                                                  </t>
  </si>
  <si>
    <t xml:space="preserve">　專技人員酬金                                                                                        </t>
  </si>
  <si>
    <t xml:space="preserve">　講課鐘點、稿費、出席審查及查詢費                                                                    </t>
  </si>
  <si>
    <t xml:space="preserve">　一般土地租金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</si>
</sst>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19.375" style="0" bestFit="1" customWidth="1"/>
    <col min="8" max="8" width="18.00390625" style="0" bestFit="1" customWidth="1"/>
    <col min="9" max="9" width="14.25390625" style="0" bestFit="1" customWidth="1"/>
  </cols>
  <sheetData>
    <row r="1" spans="1:6" ht="21.75">
      <c r="A1" s="5"/>
      <c r="B1" s="5"/>
      <c r="D1" s="5"/>
      <c r="E1" s="6" t="s">
        <v>10</v>
      </c>
      <c r="F1" s="5"/>
    </row>
    <row r="2" spans="1:6" ht="21.75">
      <c r="A2" s="5"/>
      <c r="B2" s="5"/>
      <c r="D2" s="5"/>
      <c r="E2" s="7" t="s">
        <v>1</v>
      </c>
      <c r="F2" s="5"/>
    </row>
    <row r="3" spans="1:10" ht="16.5" thickBot="1">
      <c r="A3" s="1"/>
      <c r="B3" s="8"/>
      <c r="D3" s="9"/>
      <c r="E3" s="2" t="s">
        <v>11</v>
      </c>
      <c r="F3" s="9"/>
      <c r="G3" s="9"/>
      <c r="H3" s="8"/>
      <c r="J3" s="3" t="s">
        <v>9</v>
      </c>
    </row>
    <row r="4" spans="1:10" ht="16.5" customHeight="1">
      <c r="A4" s="12" t="s">
        <v>0</v>
      </c>
      <c r="B4" s="13" t="s">
        <v>12</v>
      </c>
      <c r="C4" s="14"/>
      <c r="D4" s="15"/>
      <c r="E4" s="13" t="s">
        <v>8</v>
      </c>
      <c r="F4" s="14"/>
      <c r="G4" s="15"/>
      <c r="H4" s="10" t="s">
        <v>4</v>
      </c>
      <c r="I4" s="10"/>
      <c r="J4" s="11" t="s">
        <v>3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5</v>
      </c>
      <c r="E5" s="19" t="s">
        <v>13</v>
      </c>
      <c r="F5" s="17" t="s">
        <v>14</v>
      </c>
      <c r="G5" s="18" t="s">
        <v>6</v>
      </c>
      <c r="H5" s="20" t="s">
        <v>7</v>
      </c>
      <c r="I5" s="21" t="s">
        <v>2</v>
      </c>
      <c r="J5" s="22"/>
    </row>
    <row r="6" spans="1:10" ht="15.75">
      <c r="A6" s="27" t="s">
        <v>15</v>
      </c>
      <c r="B6" s="28">
        <v>498000</v>
      </c>
      <c r="C6" s="28">
        <v>8603000</v>
      </c>
      <c r="D6" s="28">
        <v>9101000</v>
      </c>
      <c r="E6" s="28">
        <v>1011854</v>
      </c>
      <c r="F6" s="28">
        <v>5480521</v>
      </c>
      <c r="G6" s="28">
        <v>6492375</v>
      </c>
      <c r="H6" s="28">
        <f>G6-D6</f>
        <v>-2608625</v>
      </c>
      <c r="I6" s="28">
        <f>IF(D6=0,"",ROUND(H6*100/D6,2))</f>
        <v>-28.66</v>
      </c>
      <c r="J6" s="31" t="s">
        <v>16</v>
      </c>
    </row>
    <row r="7" spans="1:10" ht="409.5">
      <c r="A7" s="26" t="s">
        <v>17</v>
      </c>
      <c r="B7" s="24">
        <v>247000</v>
      </c>
      <c r="C7" s="24">
        <v>7385000</v>
      </c>
      <c r="D7" s="24">
        <v>7632000</v>
      </c>
      <c r="E7" s="24">
        <v>738900</v>
      </c>
      <c r="F7" s="24">
        <v>4985696</v>
      </c>
      <c r="G7" s="24">
        <v>5724596</v>
      </c>
      <c r="H7" s="24">
        <f>G7-D7</f>
        <v>-1907404</v>
      </c>
      <c r="I7" s="24">
        <f>IF(D7=0,"",ROUND(H7*100/D7,2))</f>
        <v>-24.99</v>
      </c>
      <c r="J7" s="32" t="s">
        <v>18</v>
      </c>
    </row>
    <row r="8" spans="1:10" ht="409.5">
      <c r="A8" s="26" t="s">
        <v>19</v>
      </c>
      <c r="B8" s="24">
        <v>100000</v>
      </c>
      <c r="C8" s="24">
        <v>210000</v>
      </c>
      <c r="D8" s="24">
        <v>310000</v>
      </c>
      <c r="E8" s="24">
        <v>22948</v>
      </c>
      <c r="F8" s="24">
        <v>2800</v>
      </c>
      <c r="G8" s="24">
        <v>25748</v>
      </c>
      <c r="H8" s="24">
        <f>G8-D8</f>
        <v>-284252</v>
      </c>
      <c r="I8" s="24">
        <f>IF(D8=0,"",ROUND(H8*100/D8,2))</f>
        <v>-91.69</v>
      </c>
      <c r="J8" s="32" t="s">
        <v>20</v>
      </c>
    </row>
    <row r="9" spans="1:10" ht="409.5">
      <c r="A9" s="26" t="s">
        <v>21</v>
      </c>
      <c r="B9" s="24">
        <v>55000</v>
      </c>
      <c r="C9" s="24">
        <v>330000</v>
      </c>
      <c r="D9" s="24">
        <v>385000</v>
      </c>
      <c r="E9" s="24">
        <v>154006</v>
      </c>
      <c r="F9" s="24">
        <v>211630</v>
      </c>
      <c r="G9" s="24">
        <v>365636</v>
      </c>
      <c r="H9" s="24">
        <f>G9-D9</f>
        <v>-19364</v>
      </c>
      <c r="I9" s="24">
        <f>IF(D9=0,"",ROUND(H9*100/D9,2))</f>
        <v>-5.03</v>
      </c>
      <c r="J9" s="32" t="s">
        <v>22</v>
      </c>
    </row>
    <row r="10" spans="1:10" ht="339.75">
      <c r="A10" s="26" t="s">
        <v>23</v>
      </c>
      <c r="B10" s="24">
        <v>96000</v>
      </c>
      <c r="C10" s="24">
        <v>678000</v>
      </c>
      <c r="D10" s="24">
        <v>774000</v>
      </c>
      <c r="E10" s="24">
        <v>96000</v>
      </c>
      <c r="F10" s="24">
        <v>280395</v>
      </c>
      <c r="G10" s="24">
        <v>376395</v>
      </c>
      <c r="H10" s="24">
        <f>G10-D10</f>
        <v>-397605</v>
      </c>
      <c r="I10" s="24">
        <f>IF(D10=0,"",ROUND(H10*100/D10,2))</f>
        <v>-51.37</v>
      </c>
      <c r="J10" s="32" t="s">
        <v>24</v>
      </c>
    </row>
    <row r="11" spans="1:10" ht="15.75">
      <c r="A11" s="25" t="s">
        <v>25</v>
      </c>
      <c r="B11" s="23">
        <v>40835000</v>
      </c>
      <c r="C11" s="23">
        <v>45540000</v>
      </c>
      <c r="D11" s="23">
        <v>86375000</v>
      </c>
      <c r="E11" s="23">
        <v>45123371</v>
      </c>
      <c r="F11" s="23">
        <v>90462405</v>
      </c>
      <c r="G11" s="23">
        <v>135585776</v>
      </c>
      <c r="H11" s="23">
        <f>G11-D11</f>
        <v>49210776</v>
      </c>
      <c r="I11" s="23">
        <f>IF(D11=0,"",ROUND(H11*100/D11,2))</f>
        <v>56.97</v>
      </c>
      <c r="J11" s="33" t="s">
        <v>16</v>
      </c>
    </row>
    <row r="12" spans="1:10" ht="15.75">
      <c r="A12" s="26" t="s">
        <v>26</v>
      </c>
      <c r="B12" s="24">
        <v>0</v>
      </c>
      <c r="C12" s="24">
        <v>3644000</v>
      </c>
      <c r="D12" s="24">
        <v>3644000</v>
      </c>
      <c r="E12" s="24">
        <v>0</v>
      </c>
      <c r="F12" s="24">
        <v>3259610</v>
      </c>
      <c r="G12" s="24">
        <v>3259610</v>
      </c>
      <c r="H12" s="24">
        <f>G12-D12</f>
        <v>-384390</v>
      </c>
      <c r="I12" s="24">
        <f>IF(D12=0,"",ROUND(H12*100/D12,2))</f>
        <v>-10.55</v>
      </c>
      <c r="J12" s="32" t="s">
        <v>16</v>
      </c>
    </row>
    <row r="13" spans="1:10" ht="15.75">
      <c r="A13" s="26" t="s">
        <v>27</v>
      </c>
      <c r="B13" s="24">
        <v>0</v>
      </c>
      <c r="C13" s="24">
        <v>1100000</v>
      </c>
      <c r="D13" s="24">
        <v>1100000</v>
      </c>
      <c r="E13" s="24">
        <v>0</v>
      </c>
      <c r="F13" s="24">
        <v>988152</v>
      </c>
      <c r="G13" s="24">
        <v>988152</v>
      </c>
      <c r="H13" s="24">
        <f>G13-D13</f>
        <v>-111848</v>
      </c>
      <c r="I13" s="24">
        <f>IF(D13=0,"",ROUND(H13*100/D13,2))</f>
        <v>-10.17</v>
      </c>
      <c r="J13" s="32" t="s">
        <v>16</v>
      </c>
    </row>
    <row r="14" spans="1:10" ht="15.75">
      <c r="A14" s="26" t="s">
        <v>28</v>
      </c>
      <c r="B14" s="24">
        <v>0</v>
      </c>
      <c r="C14" s="24">
        <v>4000000</v>
      </c>
      <c r="D14" s="24">
        <v>4000000</v>
      </c>
      <c r="E14" s="24">
        <v>163617</v>
      </c>
      <c r="F14" s="24">
        <v>3198081</v>
      </c>
      <c r="G14" s="24">
        <v>3361698</v>
      </c>
      <c r="H14" s="24">
        <f>G14-D14</f>
        <v>-638302</v>
      </c>
      <c r="I14" s="24">
        <f>IF(D14=0,"",ROUND(H14*100/D14,2))</f>
        <v>-15.96</v>
      </c>
      <c r="J14" s="32" t="s">
        <v>16</v>
      </c>
    </row>
    <row r="15" spans="1:10" ht="15.75">
      <c r="A15" s="26" t="s">
        <v>29</v>
      </c>
      <c r="B15" s="24">
        <v>28569000</v>
      </c>
      <c r="C15" s="24">
        <v>11790000</v>
      </c>
      <c r="D15" s="24">
        <v>40359000</v>
      </c>
      <c r="E15" s="24">
        <v>33728498</v>
      </c>
      <c r="F15" s="24">
        <v>54591365</v>
      </c>
      <c r="G15" s="24">
        <v>88319863</v>
      </c>
      <c r="H15" s="24">
        <f>G15-D15</f>
        <v>47960863</v>
      </c>
      <c r="I15" s="24">
        <f>IF(D15=0,"",ROUND(H15*100/D15,2))</f>
        <v>118.84</v>
      </c>
      <c r="J15" s="32" t="s">
        <v>16</v>
      </c>
    </row>
    <row r="16" spans="1:10" ht="15.75">
      <c r="A16" s="26" t="s">
        <v>30</v>
      </c>
      <c r="B16" s="24">
        <v>0</v>
      </c>
      <c r="C16" s="24">
        <v>0</v>
      </c>
      <c r="D16" s="24">
        <v>0</v>
      </c>
      <c r="E16" s="24">
        <v>0</v>
      </c>
      <c r="F16" s="24">
        <v>30000</v>
      </c>
      <c r="G16" s="24">
        <v>30000</v>
      </c>
      <c r="H16" s="24">
        <f>G16-D16</f>
        <v>30000</v>
      </c>
      <c r="I16" s="24">
        <f>IF(D16=0,"",ROUND(H16*100/D16,2))</f>
      </c>
      <c r="J16" s="32" t="s">
        <v>16</v>
      </c>
    </row>
    <row r="17" spans="1:10" ht="32.25">
      <c r="A17" s="26" t="s">
        <v>31</v>
      </c>
      <c r="B17" s="24">
        <v>12266000</v>
      </c>
      <c r="C17" s="24">
        <v>25006000</v>
      </c>
      <c r="D17" s="24">
        <v>37272000</v>
      </c>
      <c r="E17" s="24">
        <v>11231256</v>
      </c>
      <c r="F17" s="24">
        <v>28275197</v>
      </c>
      <c r="G17" s="24">
        <v>39506453</v>
      </c>
      <c r="H17" s="24">
        <f>G17-D17</f>
        <v>2234453</v>
      </c>
      <c r="I17" s="24">
        <f>IF(D17=0,"",ROUND(H17*100/D17,2))</f>
        <v>5.99</v>
      </c>
      <c r="J17" s="32" t="s">
        <v>16</v>
      </c>
    </row>
    <row r="18" spans="1:10" ht="16.5" thickBot="1">
      <c r="A18" s="29" t="s">
        <v>32</v>
      </c>
      <c r="B18" s="30">
        <v>0</v>
      </c>
      <c r="C18" s="30">
        <v>0</v>
      </c>
      <c r="D18" s="30">
        <v>0</v>
      </c>
      <c r="E18" s="30">
        <v>0</v>
      </c>
      <c r="F18" s="30">
        <v>120000</v>
      </c>
      <c r="G18" s="30">
        <v>120000</v>
      </c>
      <c r="H18" s="30">
        <f>G18-D18</f>
        <v>120000</v>
      </c>
      <c r="I18" s="30">
        <f>IF(D18=0,"",ROUND(H18*100/D18,2))</f>
      </c>
      <c r="J18" s="34" t="s">
        <v>16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2007-01-24T15:03:20Z</dcterms:created>
  <dcterms:modified xsi:type="dcterms:W3CDTF">2018-08-30T09:40:29Z</dcterms:modified>
  <cp:category/>
  <cp:version/>
  <cp:contentType/>
  <cp:contentStatus/>
</cp:coreProperties>
</file>