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<sst xmlns="http://schemas.openxmlformats.org/spreadsheetml/2006/main" count="43" uniqueCount="34">
  <si>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科    目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</si>
  <si>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</si>
  <si>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</si>
  <si>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</si>
  <si>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政府補助及
學雜費等收入支應</t>
  </si>
  <si>
    <t>５項自籌
收入支應</t>
  </si>
  <si>
    <t>合　　計</t>
  </si>
  <si>
    <t>５項自籌
收入支應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</si>
  <si>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</si>
  <si>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</si>
  <si>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</si>
  <si>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國立新竹教育大學校務基金</t>
  </si>
  <si>
    <t>管制性項目及統計所需項目比較表</t>
  </si>
  <si>
    <t>中華民國104年度</t>
  </si>
  <si>
    <t>單位:新臺幣元</t>
  </si>
  <si>
    <t>預 算 數</t>
  </si>
  <si>
    <t>管制性項目</t>
  </si>
  <si>
    <t/>
  </si>
  <si>
    <t xml:space="preserve">　國外旅費                                                    </t>
  </si>
  <si>
    <t>1.國外旅費本年度教學研究及訓
  輔成本預算數36萬8,000元，決
  算數51萬3,342元，係赴美國、
  日本、紐西蘭、匈牙利、馬來
  西亞及越南等地訪視實習生、
  參訪、考察及境外專班授課。
2.國外旅費本年度5項自籌教學
  研究及訓輔成本預算數100萬
  元，決算數32萬4,358元，係
  至韓國、馬來西亞及泰國等地
  參訪、高等教育展及考察。
3.國外旅費本年度建教合作成本
  預算數430萬元，決算數678
  萬6,502元，係至國外各地進行
  學術交流、短期研究、參加國
  際研討會及研究論文發表。
4.國外旅費本年度推廣教育成本
  預算數30萬元，決算數0元。</t>
  </si>
  <si>
    <t xml:space="preserve">　廣（公）告費                                                </t>
  </si>
  <si>
    <t>1.廣告費本年度教學研究及訓輔
  成本預算數16萬元，決算數
  7,200元。係本校藝設系校外新
  秀展刊登個展廣告。
2.廣告費本年度5項自籌教學研
  究及訓輔成本預算數11
  萬4,000元，決算數1萬4,000
  元，係本校藝設系台灣當代社
  顯影系列展刊登個展廣告。
3.廣告費本年度建教合作成本預
  算數6萬元，決算數0元。
4.廣告費本年度推廣教育成本預
  算數6萬元，決算數0元。</t>
  </si>
  <si>
    <t xml:space="preserve">　業務宣導費                                                  </t>
  </si>
  <si>
    <t>1.業務宣導費本年度教學研究及
  訓輔成本預算數5萬5,000元，
  決算數19萬6,012元，係作為
  活動宣傳、學術交流或宣導招
  生、春暉運動、性平教育及情
  感教育等。
2.業務宣導費本年度5項自籌教
  學研究及訓輔成本預算數0元
  ，決算數1,450元，係作為學術
  交流及校務宣導。
3.業務宣導費本年度建教合作成
  本預算數3萬5,000元，決算數7
  萬3,418元，係辦理新竹市親子
  館業務宣導品。
4.業務宣導費本年度推廣教育成
  本預算數4萬5,000元，決算
  數8,000元，係推廣教育課程簡
  訊宣導費。
5.業務宣導費本年度管理費用及
  總務費用預算數0元，決算數1
  萬5,908元。係作為校務宣導及
  學術交流。</t>
  </si>
  <si>
    <t xml:space="preserve">　公共關係費                                                  </t>
  </si>
  <si>
    <t>1.公共關係費本年度5項自籌教學
  研究及訓輔成本預算數4萬元，
  決算數3萬8,480元，係辦理與
  國內外其他機關學校、專家學
  者學術交流活動。
2.公共關係費本年度管理費用及
  總務費用預算數73萬6,000元，
  決算數73萬5,237元，係辦理與
  國內外其他機關學校、專家學
  者學術交流活動。</t>
  </si>
  <si>
    <t>統計所需項目</t>
  </si>
  <si>
    <t xml:space="preserve">　宿舍電費                                                    </t>
  </si>
  <si>
    <t xml:space="preserve">　宿舍水費                                                    </t>
  </si>
  <si>
    <t xml:space="preserve">　宿舍修護費                                                  </t>
  </si>
  <si>
    <t xml:space="preserve">　計時與計件人員酬金                                          </t>
  </si>
  <si>
    <t xml:space="preserve">　講課鐘點、稿費、出席審查及查詢費                            </t>
  </si>
  <si>
    <t xml:space="preserve">　一般土地租金                                                </t>
  </si>
  <si>
    <t xml:space="preserve">　關稅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</si>
</sst>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0" fontId="26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  <col min="7" max="7" width="19.375" style="0" bestFit="1" customWidth="1"/>
    <col min="8" max="8" width="18.00390625" style="0" bestFit="1" customWidth="1"/>
    <col min="9" max="9" width="14.25390625" style="0" bestFit="1" customWidth="1"/>
  </cols>
  <sheetData>
    <row r="1" spans="1:6" ht="21.75">
      <c r="A1" s="5"/>
      <c r="B1" s="5"/>
      <c r="D1" s="5"/>
      <c r="E1" s="6" t="s">
        <v>11</v>
      </c>
      <c r="F1" s="5"/>
    </row>
    <row r="2" spans="1:6" ht="21.75">
      <c r="A2" s="5"/>
      <c r="B2" s="5"/>
      <c r="D2" s="5"/>
      <c r="E2" s="7" t="s">
        <v>12</v>
      </c>
      <c r="F2" s="5"/>
    </row>
    <row r="3" spans="1:10" ht="16.5" thickBot="1">
      <c r="A3" s="1"/>
      <c r="B3" s="8"/>
      <c r="D3" s="9"/>
      <c r="E3" s="2" t="s">
        <v>13</v>
      </c>
      <c r="F3" s="9"/>
      <c r="G3" s="9"/>
      <c r="H3" s="8"/>
      <c r="J3" s="3" t="s">
        <v>14</v>
      </c>
    </row>
    <row r="4" spans="1:10" ht="16.5" customHeight="1">
      <c r="A4" s="12" t="s">
        <v>0</v>
      </c>
      <c r="B4" s="13" t="s">
        <v>15</v>
      </c>
      <c r="C4" s="14"/>
      <c r="D4" s="15"/>
      <c r="E4" s="13" t="s">
        <v>10</v>
      </c>
      <c r="F4" s="14"/>
      <c r="G4" s="15"/>
      <c r="H4" s="10" t="s">
        <v>3</v>
      </c>
      <c r="I4" s="10"/>
      <c r="J4" s="11" t="s">
        <v>2</v>
      </c>
    </row>
    <row r="5" spans="1:10" ht="57.75" customHeight="1" thickBot="1">
      <c r="A5" s="16"/>
      <c r="B5" s="17" t="s">
        <v>4</v>
      </c>
      <c r="C5" s="17" t="s">
        <v>5</v>
      </c>
      <c r="D5" s="18" t="s">
        <v>6</v>
      </c>
      <c r="E5" s="19" t="s">
        <v>4</v>
      </c>
      <c r="F5" s="17" t="s">
        <v>7</v>
      </c>
      <c r="G5" s="18" t="s">
        <v>8</v>
      </c>
      <c r="H5" s="20" t="s">
        <v>9</v>
      </c>
      <c r="I5" s="21" t="s">
        <v>1</v>
      </c>
      <c r="J5" s="22"/>
    </row>
    <row r="6" spans="1:10" ht="15.75">
      <c r="A6" s="27" t="s">
        <v>16</v>
      </c>
      <c r="B6" s="28">
        <v>1319000</v>
      </c>
      <c r="C6" s="28">
        <v>5954000</v>
      </c>
      <c r="D6" s="28">
        <v>7273000</v>
      </c>
      <c r="E6" s="28">
        <v>1467699</v>
      </c>
      <c r="F6" s="28">
        <v>7246208</v>
      </c>
      <c r="G6" s="28">
        <v>8713907</v>
      </c>
      <c r="H6" s="28">
        <f>G6-D6</f>
        <v>1440907</v>
      </c>
      <c r="I6" s="28">
        <f>IF(D6=0,"",ROUND(H6*100/D6,2))</f>
        <v>19.81</v>
      </c>
      <c r="J6" s="31" t="s">
        <v>17</v>
      </c>
    </row>
    <row r="7" spans="1:10" ht="409.5">
      <c r="A7" s="26" t="s">
        <v>18</v>
      </c>
      <c r="B7" s="24">
        <v>368000</v>
      </c>
      <c r="C7" s="24">
        <v>5600000</v>
      </c>
      <c r="D7" s="24">
        <v>5968000</v>
      </c>
      <c r="E7" s="24">
        <v>513342</v>
      </c>
      <c r="F7" s="24">
        <v>7110860</v>
      </c>
      <c r="G7" s="24">
        <v>7624202</v>
      </c>
      <c r="H7" s="24">
        <f>G7-D7</f>
        <v>1656202</v>
      </c>
      <c r="I7" s="24">
        <f>IF(D7=0,"",ROUND(H7*100/D7,2))</f>
        <v>27.75</v>
      </c>
      <c r="J7" s="32" t="s">
        <v>19</v>
      </c>
    </row>
    <row r="8" spans="1:10" ht="409.5">
      <c r="A8" s="26" t="s">
        <v>20</v>
      </c>
      <c r="B8" s="24">
        <v>160000</v>
      </c>
      <c r="C8" s="24">
        <v>234000</v>
      </c>
      <c r="D8" s="24">
        <v>394000</v>
      </c>
      <c r="E8" s="24">
        <v>7200</v>
      </c>
      <c r="F8" s="24">
        <v>14000</v>
      </c>
      <c r="G8" s="24">
        <v>21200</v>
      </c>
      <c r="H8" s="24">
        <f>G8-D8</f>
        <v>-372800</v>
      </c>
      <c r="I8" s="24">
        <f>IF(D8=0,"",ROUND(H8*100/D8,2))</f>
        <v>-94.62</v>
      </c>
      <c r="J8" s="32" t="s">
        <v>21</v>
      </c>
    </row>
    <row r="9" spans="1:10" ht="409.5">
      <c r="A9" s="26" t="s">
        <v>22</v>
      </c>
      <c r="B9" s="24">
        <v>55000</v>
      </c>
      <c r="C9" s="24">
        <v>80000</v>
      </c>
      <c r="D9" s="24">
        <v>135000</v>
      </c>
      <c r="E9" s="24">
        <v>211920</v>
      </c>
      <c r="F9" s="24">
        <v>82868</v>
      </c>
      <c r="G9" s="24">
        <v>294788</v>
      </c>
      <c r="H9" s="24">
        <f>G9-D9</f>
        <v>159788</v>
      </c>
      <c r="I9" s="24">
        <f>IF(D9=0,"",ROUND(H9*100/D9,2))</f>
        <v>118.36</v>
      </c>
      <c r="J9" s="32" t="s">
        <v>23</v>
      </c>
    </row>
    <row r="10" spans="1:10" ht="409.5">
      <c r="A10" s="26" t="s">
        <v>24</v>
      </c>
      <c r="B10" s="24">
        <v>736000</v>
      </c>
      <c r="C10" s="24">
        <v>40000</v>
      </c>
      <c r="D10" s="24">
        <v>776000</v>
      </c>
      <c r="E10" s="24">
        <v>735237</v>
      </c>
      <c r="F10" s="24">
        <v>38480</v>
      </c>
      <c r="G10" s="24">
        <v>773717</v>
      </c>
      <c r="H10" s="24">
        <f>G10-D10</f>
        <v>-2283</v>
      </c>
      <c r="I10" s="24">
        <f>IF(D10=0,"",ROUND(H10*100/D10,2))</f>
        <v>-0.29</v>
      </c>
      <c r="J10" s="32" t="s">
        <v>25</v>
      </c>
    </row>
    <row r="11" spans="1:10" ht="15.75">
      <c r="A11" s="25" t="s">
        <v>26</v>
      </c>
      <c r="B11" s="23">
        <v>42164000</v>
      </c>
      <c r="C11" s="23">
        <v>46756000</v>
      </c>
      <c r="D11" s="23">
        <v>88920000</v>
      </c>
      <c r="E11" s="23">
        <v>48470134</v>
      </c>
      <c r="F11" s="23">
        <v>87856176</v>
      </c>
      <c r="G11" s="23">
        <v>136326310</v>
      </c>
      <c r="H11" s="23">
        <f>G11-D11</f>
        <v>47406310</v>
      </c>
      <c r="I11" s="23">
        <f>IF(D11=0,"",ROUND(H11*100/D11,2))</f>
        <v>53.31</v>
      </c>
      <c r="J11" s="33" t="s">
        <v>17</v>
      </c>
    </row>
    <row r="12" spans="1:10" ht="15.75">
      <c r="A12" s="26" t="s">
        <v>27</v>
      </c>
      <c r="B12" s="24">
        <v>0</v>
      </c>
      <c r="C12" s="24">
        <v>3500000</v>
      </c>
      <c r="D12" s="24">
        <v>3500000</v>
      </c>
      <c r="E12" s="24">
        <v>0</v>
      </c>
      <c r="F12" s="24">
        <v>3415485</v>
      </c>
      <c r="G12" s="24">
        <v>3415485</v>
      </c>
      <c r="H12" s="24">
        <f>G12-D12</f>
        <v>-84515</v>
      </c>
      <c r="I12" s="24">
        <f>IF(D12=0,"",ROUND(H12*100/D12,2))</f>
        <v>-2.41</v>
      </c>
      <c r="J12" s="32" t="s">
        <v>17</v>
      </c>
    </row>
    <row r="13" spans="1:10" ht="15.75">
      <c r="A13" s="26" t="s">
        <v>28</v>
      </c>
      <c r="B13" s="24">
        <v>0</v>
      </c>
      <c r="C13" s="24">
        <v>1486000</v>
      </c>
      <c r="D13" s="24">
        <v>1486000</v>
      </c>
      <c r="E13" s="24">
        <v>0</v>
      </c>
      <c r="F13" s="24">
        <v>992454</v>
      </c>
      <c r="G13" s="24">
        <v>992454</v>
      </c>
      <c r="H13" s="24">
        <f>G13-D13</f>
        <v>-493546</v>
      </c>
      <c r="I13" s="24">
        <f>IF(D13=0,"",ROUND(H13*100/D13,2))</f>
        <v>-33.21</v>
      </c>
      <c r="J13" s="32" t="s">
        <v>17</v>
      </c>
    </row>
    <row r="14" spans="1:10" ht="15.75">
      <c r="A14" s="26" t="s">
        <v>29</v>
      </c>
      <c r="B14" s="24">
        <v>200000</v>
      </c>
      <c r="C14" s="24">
        <v>1470000</v>
      </c>
      <c r="D14" s="24">
        <v>1670000</v>
      </c>
      <c r="E14" s="24">
        <v>372440</v>
      </c>
      <c r="F14" s="24">
        <v>3319310</v>
      </c>
      <c r="G14" s="24">
        <v>3691750</v>
      </c>
      <c r="H14" s="24">
        <f>G14-D14</f>
        <v>2021750</v>
      </c>
      <c r="I14" s="24">
        <f>IF(D14=0,"",ROUND(H14*100/D14,2))</f>
        <v>121.06</v>
      </c>
      <c r="J14" s="32" t="s">
        <v>17</v>
      </c>
    </row>
    <row r="15" spans="1:10" ht="15.75">
      <c r="A15" s="26" t="s">
        <v>30</v>
      </c>
      <c r="B15" s="24">
        <v>29409000</v>
      </c>
      <c r="C15" s="24">
        <v>32450000</v>
      </c>
      <c r="D15" s="24">
        <v>61859000</v>
      </c>
      <c r="E15" s="24">
        <v>34430085</v>
      </c>
      <c r="F15" s="24">
        <v>56939969</v>
      </c>
      <c r="G15" s="24">
        <v>91370054</v>
      </c>
      <c r="H15" s="24">
        <f>G15-D15</f>
        <v>29511054</v>
      </c>
      <c r="I15" s="24">
        <f>IF(D15=0,"",ROUND(H15*100/D15,2))</f>
        <v>47.71</v>
      </c>
      <c r="J15" s="32" t="s">
        <v>17</v>
      </c>
    </row>
    <row r="16" spans="1:10" ht="32.25">
      <c r="A16" s="26" t="s">
        <v>31</v>
      </c>
      <c r="B16" s="24">
        <v>12555000</v>
      </c>
      <c r="C16" s="24">
        <v>7850000</v>
      </c>
      <c r="D16" s="24">
        <v>20405000</v>
      </c>
      <c r="E16" s="24">
        <v>13660109</v>
      </c>
      <c r="F16" s="24">
        <v>23142958</v>
      </c>
      <c r="G16" s="24">
        <v>36803067</v>
      </c>
      <c r="H16" s="24">
        <f>G16-D16</f>
        <v>16398067</v>
      </c>
      <c r="I16" s="24">
        <f>IF(D16=0,"",ROUND(H16*100/D16,2))</f>
        <v>80.36</v>
      </c>
      <c r="J16" s="32" t="s">
        <v>17</v>
      </c>
    </row>
    <row r="17" spans="1:10" ht="15.75">
      <c r="A17" s="26" t="s">
        <v>32</v>
      </c>
      <c r="B17" s="24">
        <v>0</v>
      </c>
      <c r="C17" s="24">
        <v>0</v>
      </c>
      <c r="D17" s="24">
        <v>0</v>
      </c>
      <c r="E17" s="24">
        <v>0</v>
      </c>
      <c r="F17" s="24">
        <v>46000</v>
      </c>
      <c r="G17" s="24">
        <v>46000</v>
      </c>
      <c r="H17" s="24">
        <f>G17-D17</f>
        <v>46000</v>
      </c>
      <c r="I17" s="24">
        <f>IF(D17=0,"",ROUND(H17*100/D17,2))</f>
      </c>
      <c r="J17" s="32" t="s">
        <v>17</v>
      </c>
    </row>
    <row r="18" spans="1:10" ht="16.5" thickBot="1">
      <c r="A18" s="29" t="s">
        <v>33</v>
      </c>
      <c r="B18" s="30">
        <v>0</v>
      </c>
      <c r="C18" s="30">
        <v>0</v>
      </c>
      <c r="D18" s="30">
        <v>0</v>
      </c>
      <c r="E18" s="30">
        <v>7500</v>
      </c>
      <c r="F18" s="30">
        <v>0</v>
      </c>
      <c r="G18" s="30">
        <v>7500</v>
      </c>
      <c r="H18" s="30">
        <f>G18-D18</f>
        <v>7500</v>
      </c>
      <c r="I18" s="30">
        <f>IF(D18=0,"",ROUND(H18*100/D18,2))</f>
      </c>
      <c r="J18" s="34" t="s">
        <v>17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2007-01-24T15:03:20Z</dcterms:created>
  <dcterms:modified xsi:type="dcterms:W3CDTF">2016-09-14T03:00:01Z</dcterms:modified>
  <cp:category/>
  <cp:version/>
  <cp:contentType/>
  <cp:contentStatus/>
</cp:coreProperties>
</file>