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15780" windowHeight="88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<sst xmlns="http://schemas.openxmlformats.org/spreadsheetml/2006/main" count="49" uniqueCount="37">
  <si>
    <t>科    目</t>
  </si>
  <si>
    <t>％</t>
  </si>
  <si>
    <t>備  註</t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</si>
  <si>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</si>
  <si>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政府補助及
學雜費等收入支應</t>
  </si>
  <si>
    <t>５項自籌
收入支應</t>
  </si>
  <si>
    <t>合　　計</t>
  </si>
  <si>
    <t>５項自籌
收入支應</t>
  </si>
  <si>
    <t>合　　計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</si>
  <si>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額</t>
    </r>
  </si>
  <si>
    <t>決算數</t>
  </si>
  <si>
    <t>國立清華大學校務基金</t>
  </si>
  <si>
    <t>管制性項目及統計所需項目比較表</t>
  </si>
  <si>
    <t>中華民國104年度</t>
  </si>
  <si>
    <t>單位:新臺幣元</t>
  </si>
  <si>
    <t>預 算 數</t>
  </si>
  <si>
    <t>管制性項目</t>
  </si>
  <si>
    <t/>
  </si>
  <si>
    <t xml:space="preserve">　國外旅費                                                    </t>
  </si>
  <si>
    <t>教學研究及邁向頂尖大學計畫撙節支出10,780,955元。
配合建教合作計畫所需超支22,000,115元，主要係出席國際會議、進修研究等費用所致。
配合推廣教育需要超支148,216元，主要係院系所學術提升進行短期進修研究及出席國際會議等費用。
配合政府機關補助計畫需要超支15,471,223元，主要係出席國際會議及進修研究等費用。
配合雜項業務費用需要超支249,608元，主要係加強與馬來西亞學校交流，並吸引馬國優秀學生至本校就讀，特別規劃「馬來西亞高中學術列車」活動，前往吉隆坡與檳城演講。
配合雜項費用需要超支2,493,385元，主要係為教師及學生出國參加國際研討會、參與國際志工，以培養國際人文關懷並拓展國際視野，促進學術交流，加深國際對清華大學的瞭解，並維繫校友對母校的情誼。</t>
  </si>
  <si>
    <t xml:space="preserve">　廣（公）告費                                                </t>
  </si>
  <si>
    <t>教學研究及邁向頂尖大學計畫撙節支出163,206元。
配合建教合作計畫所需超支571,943元，主要係活動廣告宣傳等費用所致。
推廣教育撙節支出支129,010元。
管理與總務費用撙節支出88,800元。
政府機關補助計畫撙節支出300,000元。
雜項費用撙節支出135,700元。</t>
  </si>
  <si>
    <t xml:space="preserve">　業務宣導費                                                  </t>
  </si>
  <si>
    <t>教學研究及邁向頂尖大學計畫撙節支出290,193元。
建教合作計畫撙節支出2,125,754元。
配合推廣教育所需超支12,600元，主要係配合經營管理與法律碩士學分班業務宣導費用。
管理與總務費用撙節支出227,004元。
政府機關補助計畫撙節支出1,425元。
配合雜項業務費用需要超支375,669元，主要係為吸引優秀學生至本校就讀，以達招生宣傳之效，特製作各項宣傳品。
配合雜項費用需要超支1,520,039元，主要係辦理校園徵才活動所需之業務宣導費。</t>
  </si>
  <si>
    <t xml:space="preserve">　公共關係費                                                  </t>
  </si>
  <si>
    <t>管理與總務費用撙節支出151,462元。</t>
  </si>
  <si>
    <t>統計所需項目</t>
  </si>
  <si>
    <t xml:space="preserve">　宿舍電費                                                    </t>
  </si>
  <si>
    <t xml:space="preserve">　宿舍水費                                                    </t>
  </si>
  <si>
    <t xml:space="preserve">　宿舍修護費                                                  </t>
  </si>
  <si>
    <t xml:space="preserve">　計時與計件人員酬金                                          </t>
  </si>
  <si>
    <t xml:space="preserve">　專技人員酬金                                                </t>
  </si>
  <si>
    <t xml:space="preserve">　講課鐘點、稿費、出席審查及查詢費                            </t>
  </si>
  <si>
    <t xml:space="preserve">　宿舍折舊                                                    </t>
  </si>
  <si>
    <t xml:space="preserve">　關稅                                                        </t>
  </si>
  <si>
    <t xml:space="preserve">　貨物稅                                                      </t>
  </si>
  <si>
    <t xml:space="preserve">　未足額進用身障人員差額補助費          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</si>
</sst>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0" fontId="26" fillId="0" borderId="23" xfId="0" applyNumberFormat="1" applyFont="1" applyBorder="1" applyAlignment="1">
      <alignment vertical="top"/>
    </xf>
    <xf numFmtId="40" fontId="2" fillId="0" borderId="23" xfId="0" applyNumberFormat="1" applyFont="1" applyBorder="1" applyAlignment="1">
      <alignment vertical="top"/>
    </xf>
    <xf numFmtId="49" fontId="25" fillId="0" borderId="24" xfId="0" applyNumberFormat="1" applyFont="1" applyBorder="1" applyAlignment="1">
      <alignment vertical="top" wrapText="1"/>
    </xf>
    <xf numFmtId="49" fontId="2" fillId="0" borderId="24" xfId="0" applyNumberFormat="1" applyFont="1" applyBorder="1" applyAlignment="1">
      <alignment vertical="top" wrapText="1"/>
    </xf>
    <xf numFmtId="49" fontId="25" fillId="0" borderId="13" xfId="0" applyNumberFormat="1" applyFont="1" applyBorder="1" applyAlignment="1">
      <alignment vertical="top" wrapText="1"/>
    </xf>
    <xf numFmtId="40" fontId="26" fillId="0" borderId="25" xfId="0" applyNumberFormat="1" applyFont="1" applyBorder="1" applyAlignment="1">
      <alignment vertical="top"/>
    </xf>
    <xf numFmtId="49" fontId="2" fillId="0" borderId="26" xfId="0" applyNumberFormat="1" applyFont="1" applyBorder="1" applyAlignment="1">
      <alignment vertical="top" wrapText="1"/>
    </xf>
    <xf numFmtId="40" fontId="2" fillId="0" borderId="27" xfId="0" applyNumberFormat="1" applyFont="1" applyBorder="1" applyAlignment="1">
      <alignment vertical="top"/>
    </xf>
    <xf numFmtId="49" fontId="26" fillId="0" borderId="28" xfId="0" applyNumberFormat="1" applyFont="1" applyBorder="1" applyAlignment="1">
      <alignment vertical="top" wrapText="1"/>
    </xf>
    <xf numFmtId="49" fontId="2" fillId="0" borderId="29" xfId="0" applyNumberFormat="1" applyFont="1" applyBorder="1" applyAlignment="1">
      <alignment vertical="top" wrapText="1"/>
    </xf>
    <xf numFmtId="49" fontId="26" fillId="0" borderId="29" xfId="0" applyNumberFormat="1" applyFont="1" applyBorder="1" applyAlignment="1">
      <alignment vertical="top" wrapText="1"/>
    </xf>
    <xf numFmtId="49" fontId="2" fillId="0" borderId="30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75" zoomScaleNormal="75" zoomScalePageLayoutView="0" workbookViewId="0" topLeftCell="A1">
      <selection activeCell="A1" sqref="A1"/>
    </sheetView>
  </sheetViews>
  <sheetFormatPr defaultColWidth="14.125" defaultRowHeight="16.5"/>
  <cols>
    <col min="1" max="1" width="27.375" style="4" customWidth="1"/>
    <col min="2" max="6" width="14.125" style="4" customWidth="1"/>
    <col min="7" max="7" width="22.00390625" style="0" bestFit="1" customWidth="1"/>
    <col min="8" max="8" width="19.375" style="0" bestFit="1" customWidth="1"/>
    <col min="9" max="9" width="14.25390625" style="0" bestFit="1" customWidth="1"/>
  </cols>
  <sheetData>
    <row r="1" spans="1:6" ht="21.75">
      <c r="A1" s="5"/>
      <c r="B1" s="5"/>
      <c r="D1" s="5"/>
      <c r="E1" s="6" t="s">
        <v>11</v>
      </c>
      <c r="F1" s="5"/>
    </row>
    <row r="2" spans="1:6" ht="21.75">
      <c r="A2" s="5"/>
      <c r="B2" s="5"/>
      <c r="D2" s="5"/>
      <c r="E2" s="7" t="s">
        <v>12</v>
      </c>
      <c r="F2" s="5"/>
    </row>
    <row r="3" spans="1:10" ht="16.5" thickBot="1">
      <c r="A3" s="1"/>
      <c r="B3" s="8"/>
      <c r="D3" s="9"/>
      <c r="E3" s="2" t="s">
        <v>13</v>
      </c>
      <c r="F3" s="9"/>
      <c r="G3" s="9"/>
      <c r="H3" s="8"/>
      <c r="J3" s="3" t="s">
        <v>14</v>
      </c>
    </row>
    <row r="4" spans="1:10" ht="16.5" customHeight="1">
      <c r="A4" s="12" t="s">
        <v>0</v>
      </c>
      <c r="B4" s="13" t="s">
        <v>15</v>
      </c>
      <c r="C4" s="14"/>
      <c r="D4" s="15"/>
      <c r="E4" s="13" t="s">
        <v>10</v>
      </c>
      <c r="F4" s="14"/>
      <c r="G4" s="15"/>
      <c r="H4" s="10" t="s">
        <v>3</v>
      </c>
      <c r="I4" s="10"/>
      <c r="J4" s="11" t="s">
        <v>2</v>
      </c>
    </row>
    <row r="5" spans="1:10" ht="57.75" customHeight="1" thickBot="1">
      <c r="A5" s="16"/>
      <c r="B5" s="17" t="s">
        <v>4</v>
      </c>
      <c r="C5" s="17" t="s">
        <v>5</v>
      </c>
      <c r="D5" s="18" t="s">
        <v>6</v>
      </c>
      <c r="E5" s="19" t="s">
        <v>4</v>
      </c>
      <c r="F5" s="17" t="s">
        <v>7</v>
      </c>
      <c r="G5" s="18" t="s">
        <v>8</v>
      </c>
      <c r="H5" s="20" t="s">
        <v>9</v>
      </c>
      <c r="I5" s="21" t="s">
        <v>1</v>
      </c>
      <c r="J5" s="22"/>
    </row>
    <row r="6" spans="1:10" ht="15.75">
      <c r="A6" s="27" t="s">
        <v>16</v>
      </c>
      <c r="B6" s="28">
        <v>51436000</v>
      </c>
      <c r="C6" s="28">
        <v>83698000</v>
      </c>
      <c r="D6" s="28">
        <v>135134000</v>
      </c>
      <c r="E6" s="28">
        <v>56129849</v>
      </c>
      <c r="F6" s="28">
        <v>107453440</v>
      </c>
      <c r="G6" s="28">
        <v>163583289</v>
      </c>
      <c r="H6" s="28">
        <f>G6-D6</f>
        <v>28449289</v>
      </c>
      <c r="I6" s="28">
        <f>IF(D6=0,"",ROUND(H6*100/D6,2))</f>
        <v>21.05</v>
      </c>
      <c r="J6" s="31" t="s">
        <v>17</v>
      </c>
    </row>
    <row r="7" spans="1:10" ht="409.5">
      <c r="A7" s="26" t="s">
        <v>18</v>
      </c>
      <c r="B7" s="24">
        <v>46687000</v>
      </c>
      <c r="C7" s="24">
        <v>80059000</v>
      </c>
      <c r="D7" s="24">
        <v>126746000</v>
      </c>
      <c r="E7" s="24">
        <v>52036403</v>
      </c>
      <c r="F7" s="24">
        <v>104291189</v>
      </c>
      <c r="G7" s="24">
        <v>156327592</v>
      </c>
      <c r="H7" s="24">
        <f>G7-D7</f>
        <v>29581592</v>
      </c>
      <c r="I7" s="24">
        <f>IF(D7=0,"",ROUND(H7*100/D7,2))</f>
        <v>23.34</v>
      </c>
      <c r="J7" s="32" t="s">
        <v>19</v>
      </c>
    </row>
    <row r="8" spans="1:10" ht="356.25">
      <c r="A8" s="26" t="s">
        <v>20</v>
      </c>
      <c r="B8" s="24">
        <v>2481000</v>
      </c>
      <c r="C8" s="24">
        <v>682000</v>
      </c>
      <c r="D8" s="24">
        <v>3163000</v>
      </c>
      <c r="E8" s="24">
        <v>1622194</v>
      </c>
      <c r="F8" s="24">
        <v>1296033</v>
      </c>
      <c r="G8" s="24">
        <v>2918227</v>
      </c>
      <c r="H8" s="24">
        <f>G8-D8</f>
        <v>-244773</v>
      </c>
      <c r="I8" s="24">
        <f>IF(D8=0,"",ROUND(H8*100/D8,2))</f>
        <v>-7.74</v>
      </c>
      <c r="J8" s="32" t="s">
        <v>21</v>
      </c>
    </row>
    <row r="9" spans="1:10" ht="409.5">
      <c r="A9" s="26" t="s">
        <v>22</v>
      </c>
      <c r="B9" s="24">
        <v>1569000</v>
      </c>
      <c r="C9" s="24">
        <v>2500000</v>
      </c>
      <c r="D9" s="24">
        <v>4069000</v>
      </c>
      <c r="E9" s="24">
        <v>1772778</v>
      </c>
      <c r="F9" s="24">
        <v>1560154</v>
      </c>
      <c r="G9" s="24">
        <v>3332932</v>
      </c>
      <c r="H9" s="24">
        <f>G9-D9</f>
        <v>-736068</v>
      </c>
      <c r="I9" s="24">
        <f>IF(D9=0,"",ROUND(H9*100/D9,2))</f>
        <v>-18.09</v>
      </c>
      <c r="J9" s="32" t="s">
        <v>23</v>
      </c>
    </row>
    <row r="10" spans="1:10" ht="48">
      <c r="A10" s="26" t="s">
        <v>24</v>
      </c>
      <c r="B10" s="24">
        <v>699000</v>
      </c>
      <c r="C10" s="24">
        <v>457000</v>
      </c>
      <c r="D10" s="24">
        <v>1156000</v>
      </c>
      <c r="E10" s="24">
        <v>698474</v>
      </c>
      <c r="F10" s="24">
        <v>306064</v>
      </c>
      <c r="G10" s="24">
        <v>1004538</v>
      </c>
      <c r="H10" s="24">
        <f>G10-D10</f>
        <v>-151462</v>
      </c>
      <c r="I10" s="24">
        <f>IF(D10=0,"",ROUND(H10*100/D10,2))</f>
        <v>-13.1</v>
      </c>
      <c r="J10" s="32" t="s">
        <v>25</v>
      </c>
    </row>
    <row r="11" spans="1:10" ht="15.75">
      <c r="A11" s="25" t="s">
        <v>26</v>
      </c>
      <c r="B11" s="23">
        <v>393310000</v>
      </c>
      <c r="C11" s="23">
        <v>930659000</v>
      </c>
      <c r="D11" s="23">
        <v>1323969000</v>
      </c>
      <c r="E11" s="23">
        <v>499911165</v>
      </c>
      <c r="F11" s="23">
        <v>930116641</v>
      </c>
      <c r="G11" s="23">
        <v>1430027806</v>
      </c>
      <c r="H11" s="23">
        <f>G11-D11</f>
        <v>106058806</v>
      </c>
      <c r="I11" s="23">
        <f>IF(D11=0,"",ROUND(H11*100/D11,2))</f>
        <v>8.01</v>
      </c>
      <c r="J11" s="33" t="s">
        <v>17</v>
      </c>
    </row>
    <row r="12" spans="1:10" ht="15.75">
      <c r="A12" s="26" t="s">
        <v>27</v>
      </c>
      <c r="B12" s="24">
        <v>0</v>
      </c>
      <c r="C12" s="24">
        <v>26060000</v>
      </c>
      <c r="D12" s="24">
        <v>26060000</v>
      </c>
      <c r="E12" s="24">
        <v>19882</v>
      </c>
      <c r="F12" s="24">
        <v>30412216</v>
      </c>
      <c r="G12" s="24">
        <v>30432098</v>
      </c>
      <c r="H12" s="24">
        <f>G12-D12</f>
        <v>4372098</v>
      </c>
      <c r="I12" s="24">
        <f>IF(D12=0,"",ROUND(H12*100/D12,2))</f>
        <v>16.78</v>
      </c>
      <c r="J12" s="32" t="s">
        <v>17</v>
      </c>
    </row>
    <row r="13" spans="1:10" ht="15.75">
      <c r="A13" s="26" t="s">
        <v>28</v>
      </c>
      <c r="B13" s="24">
        <v>0</v>
      </c>
      <c r="C13" s="24">
        <v>4500000</v>
      </c>
      <c r="D13" s="24">
        <v>4500000</v>
      </c>
      <c r="E13" s="24">
        <v>82</v>
      </c>
      <c r="F13" s="24">
        <v>4070842</v>
      </c>
      <c r="G13" s="24">
        <v>4070924</v>
      </c>
      <c r="H13" s="24">
        <f>G13-D13</f>
        <v>-429076</v>
      </c>
      <c r="I13" s="24">
        <f>IF(D13=0,"",ROUND(H13*100/D13,2))</f>
        <v>-9.54</v>
      </c>
      <c r="J13" s="32" t="s">
        <v>17</v>
      </c>
    </row>
    <row r="14" spans="1:10" ht="15.75">
      <c r="A14" s="26" t="s">
        <v>29</v>
      </c>
      <c r="B14" s="24">
        <v>0</v>
      </c>
      <c r="C14" s="24">
        <v>17800000</v>
      </c>
      <c r="D14" s="24">
        <v>17800000</v>
      </c>
      <c r="E14" s="24">
        <v>51500</v>
      </c>
      <c r="F14" s="24">
        <v>11188133</v>
      </c>
      <c r="G14" s="24">
        <v>11239633</v>
      </c>
      <c r="H14" s="24">
        <f>G14-D14</f>
        <v>-6560367</v>
      </c>
      <c r="I14" s="24">
        <f>IF(D14=0,"",ROUND(H14*100/D14,2))</f>
        <v>-36.86</v>
      </c>
      <c r="J14" s="32" t="s">
        <v>17</v>
      </c>
    </row>
    <row r="15" spans="1:10" ht="15.75">
      <c r="A15" s="26" t="s">
        <v>30</v>
      </c>
      <c r="B15" s="24">
        <v>337089000</v>
      </c>
      <c r="C15" s="24">
        <v>851931000</v>
      </c>
      <c r="D15" s="24">
        <v>1189020000</v>
      </c>
      <c r="E15" s="24">
        <v>450461601</v>
      </c>
      <c r="F15" s="24">
        <v>848655084</v>
      </c>
      <c r="G15" s="24">
        <v>1299116685</v>
      </c>
      <c r="H15" s="24">
        <f>G15-D15</f>
        <v>110096685</v>
      </c>
      <c r="I15" s="24">
        <f>IF(D15=0,"",ROUND(H15*100/D15,2))</f>
        <v>9.26</v>
      </c>
      <c r="J15" s="32" t="s">
        <v>17</v>
      </c>
    </row>
    <row r="16" spans="1:10" ht="15.75">
      <c r="A16" s="26" t="s">
        <v>31</v>
      </c>
      <c r="B16" s="24">
        <v>0</v>
      </c>
      <c r="C16" s="24">
        <v>0</v>
      </c>
      <c r="D16" s="24">
        <v>0</v>
      </c>
      <c r="E16" s="24">
        <v>404826</v>
      </c>
      <c r="F16" s="24">
        <v>10650</v>
      </c>
      <c r="G16" s="24">
        <v>415476</v>
      </c>
      <c r="H16" s="24">
        <f>G16-D16</f>
        <v>415476</v>
      </c>
      <c r="I16" s="24">
        <f>IF(D16=0,"",ROUND(H16*100/D16,2))</f>
      </c>
      <c r="J16" s="32" t="s">
        <v>17</v>
      </c>
    </row>
    <row r="17" spans="1:10" ht="32.25">
      <c r="A17" s="26" t="s">
        <v>32</v>
      </c>
      <c r="B17" s="24">
        <v>49649000</v>
      </c>
      <c r="C17" s="24">
        <v>19968000</v>
      </c>
      <c r="D17" s="24">
        <v>69617000</v>
      </c>
      <c r="E17" s="24">
        <v>44341436</v>
      </c>
      <c r="F17" s="24">
        <v>22526475</v>
      </c>
      <c r="G17" s="24">
        <v>66867911</v>
      </c>
      <c r="H17" s="24">
        <f>G17-D17</f>
        <v>-2749089</v>
      </c>
      <c r="I17" s="24">
        <f>IF(D17=0,"",ROUND(H17*100/D17,2))</f>
        <v>-3.95</v>
      </c>
      <c r="J17" s="32" t="s">
        <v>17</v>
      </c>
    </row>
    <row r="18" spans="1:10" ht="15.75">
      <c r="A18" s="26" t="s">
        <v>33</v>
      </c>
      <c r="B18" s="24">
        <v>5972000</v>
      </c>
      <c r="C18" s="24">
        <v>10400000</v>
      </c>
      <c r="D18" s="24">
        <v>16372000</v>
      </c>
      <c r="E18" s="24">
        <v>4601884</v>
      </c>
      <c r="F18" s="24">
        <v>13184293</v>
      </c>
      <c r="G18" s="24">
        <v>17786177</v>
      </c>
      <c r="H18" s="24">
        <f>G18-D18</f>
        <v>1414177</v>
      </c>
      <c r="I18" s="24">
        <f>IF(D18=0,"",ROUND(H18*100/D18,2))</f>
        <v>8.64</v>
      </c>
      <c r="J18" s="32" t="s">
        <v>17</v>
      </c>
    </row>
    <row r="19" spans="1:10" ht="15.75">
      <c r="A19" s="26" t="s">
        <v>34</v>
      </c>
      <c r="B19" s="24">
        <v>0</v>
      </c>
      <c r="C19" s="24">
        <v>0</v>
      </c>
      <c r="D19" s="24">
        <v>0</v>
      </c>
      <c r="E19" s="24">
        <v>7217</v>
      </c>
      <c r="F19" s="24">
        <v>27145</v>
      </c>
      <c r="G19" s="24">
        <v>34362</v>
      </c>
      <c r="H19" s="24">
        <f>G19-D19</f>
        <v>34362</v>
      </c>
      <c r="I19" s="24">
        <f>IF(D19=0,"",ROUND(H19*100/D19,2))</f>
      </c>
      <c r="J19" s="32" t="s">
        <v>17</v>
      </c>
    </row>
    <row r="20" spans="1:10" ht="15.75">
      <c r="A20" s="26" t="s">
        <v>35</v>
      </c>
      <c r="B20" s="24">
        <v>600000</v>
      </c>
      <c r="C20" s="24">
        <v>0</v>
      </c>
      <c r="D20" s="24">
        <v>600000</v>
      </c>
      <c r="E20" s="24">
        <v>3464</v>
      </c>
      <c r="F20" s="24">
        <v>41803</v>
      </c>
      <c r="G20" s="24">
        <v>45267</v>
      </c>
      <c r="H20" s="24">
        <f>G20-D20</f>
        <v>-554733</v>
      </c>
      <c r="I20" s="24">
        <f>IF(D20=0,"",ROUND(H20*100/D20,2))</f>
        <v>-92.46</v>
      </c>
      <c r="J20" s="32" t="s">
        <v>17</v>
      </c>
    </row>
    <row r="21" spans="1:10" ht="33" thickBot="1">
      <c r="A21" s="29" t="s">
        <v>36</v>
      </c>
      <c r="B21" s="30">
        <v>0</v>
      </c>
      <c r="C21" s="30">
        <v>0</v>
      </c>
      <c r="D21" s="30">
        <v>0</v>
      </c>
      <c r="E21" s="30">
        <v>19273</v>
      </c>
      <c r="F21" s="30">
        <v>0</v>
      </c>
      <c r="G21" s="30">
        <v>19273</v>
      </c>
      <c r="H21" s="30">
        <f>G21-D21</f>
        <v>19273</v>
      </c>
      <c r="I21" s="30">
        <f>IF(D21=0,"",ROUND(H21*100/D21,2))</f>
      </c>
      <c r="J21" s="34" t="s">
        <v>17</v>
      </c>
    </row>
  </sheetData>
  <sheetProtection/>
  <mergeCells count="5">
    <mergeCell ref="H4:I4"/>
    <mergeCell ref="J4:J5"/>
    <mergeCell ref="A4:A5"/>
    <mergeCell ref="B4:D4"/>
    <mergeCell ref="E4:G4"/>
  </mergeCells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a09212</cp:lastModifiedBy>
  <dcterms:created xsi:type="dcterms:W3CDTF">2007-01-24T15:03:20Z</dcterms:created>
  <dcterms:modified xsi:type="dcterms:W3CDTF">2016-08-31T03:38:53Z</dcterms:modified>
  <cp:category/>
  <cp:version/>
  <cp:contentType/>
  <cp:contentStatus/>
</cp:coreProperties>
</file>