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602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<sst xmlns="http://schemas.openxmlformats.org/spreadsheetml/2006/main" count="99" uniqueCount="72">
  <si>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</si>
  <si>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轉投資事業名稱</t>
  </si>
  <si>
    <t>會計年度起迄年　月</t>
  </si>
  <si>
    <t>期初資本總額
(1)</t>
  </si>
  <si>
    <t>期末資本額</t>
  </si>
  <si>
    <t>金　　　額
(2)</t>
  </si>
  <si>
    <t>營業收入
(4)</t>
  </si>
  <si>
    <t>稅前盈虧
(5)</t>
  </si>
  <si>
    <t>基金期末投資額</t>
  </si>
  <si>
    <t>投  資  收  入</t>
  </si>
  <si>
    <t>現金股利</t>
  </si>
  <si>
    <t>其    他</t>
  </si>
  <si>
    <t>合    計</t>
  </si>
  <si>
    <t>金    額
(6)</t>
  </si>
  <si>
    <t>股    數
(7)</t>
  </si>
  <si>
    <t>股權占有率％(7/3)</t>
  </si>
  <si>
    <t>股　　　數
(3)</t>
  </si>
  <si>
    <t>純益率％
(5/4)</t>
  </si>
  <si>
    <t>盈虧占資本比率％
(5/1)</t>
  </si>
  <si>
    <t>國立清華大學校務基金</t>
  </si>
  <si>
    <t>資金轉投資及其餘絀明細表</t>
  </si>
  <si>
    <t>中華民國104年度</t>
  </si>
  <si>
    <t>單位:新臺幣元</t>
  </si>
  <si>
    <t xml:space="preserve">台達電子工業股份有限公司(公開上市)                                                                  </t>
  </si>
  <si>
    <t>104.01
104.12</t>
  </si>
  <si>
    <t>一、本股票係由台達電子工業股份有限公司鄭董事長崇華先生於89年捐贈該公司股票壹佰萬股，後增資為壹佰捌拾陸萬柒仟肆佰伍拾陸股。
二、本校於編製本(104)年度決算時，尚無法取得該公司同一年度財務報表。</t>
  </si>
  <si>
    <t xml:space="preserve">聯發科技股份有限公司(公開上市)                                                                      </t>
  </si>
  <si>
    <t>一、本股票係由本校未指定用途捐贈收入款於92年購入該公司股票壹仟股，後增資為貳仟零伍拾貳股。
二、本校於編製本(104)年度決算時，尚無法取得該公司同一年度財務報表。</t>
  </si>
  <si>
    <t xml:space="preserve">凌泰科技股份有限公司(上櫃)                                                                          </t>
  </si>
  <si>
    <t>一、本股票係由凌泰科技股份有限公司股東張宏全先生於92年捐贈該公司股票壹萬壹仟股，94年增資後股數壹萬壹仟捌佰貳拾伍股，103年減資後股數陸仟陸佰捌拾壹股。
二、本校於編製本(104)年度決算時，尚無法取得該公司同一年度財務報表。</t>
  </si>
  <si>
    <t xml:space="preserve">前進國際股份有限公司(未上市)                                                                        </t>
  </si>
  <si>
    <t>一、本股票係由前進國際股份有限公司股東游清福先生於96年捐贈該公司股票貳萬股。
二、本校於編製本(104)年度決算時，尚無法取得該公司同一年度財務報表。</t>
  </si>
  <si>
    <t xml:space="preserve">清蔚科技股份有限公司(未上市)                                                                        </t>
  </si>
  <si>
    <t>一、本股票係由清蔚科技股份有限公司股東顧大柔先生等8人於91年捐贈該公司股票壹拾萬股。
二、本校於編製本(104)年度決算時，尚無法取得該公司同一年度財務報表。</t>
  </si>
  <si>
    <t xml:space="preserve">亞頌科技股份有限公司(未上市)                                                                        </t>
  </si>
  <si>
    <t>一、本股票係由亞頌科技股份有限公司股東張瑞芬小姐於92年捐贈該公司股票壹萬股，股東何佩勳先生95年捐贈壹萬壹仟股，合計為貳萬壹仟股。
二、本校於編製本(104)年度決算時，尚無法取得該公司同一年度財務報表。</t>
  </si>
  <si>
    <t xml:space="preserve">智迅網科技股份有限公司(未上市)                                                                      </t>
  </si>
  <si>
    <t>一、本股票係由智迅網科技股份有限公司股東林翠芬小姐於92年捐贈該公司股票捌仟股。
二、本校於編製本(104)年度決算時，尚無法取得該公司同一年度財務報表。</t>
  </si>
  <si>
    <t xml:space="preserve">龍彩科技股份有限公司(未上市)                                                                        </t>
  </si>
  <si>
    <t>一、本股票係由龍彩科技股份有限公司股東黃俊偉先生於92年捐贈該公司股票壹萬伍仟股。
二、本校於編製本(104)年度決算時，尚無法取得該公司同一年度財務報表。</t>
  </si>
  <si>
    <t xml:space="preserve">甯翔科技股份有限公司(未上市)                                                                        </t>
  </si>
  <si>
    <t>一、本股票係由甯翔科技股份有限公司股東陳榮祥先生於93年捐贈該公司股票貳萬股，後減資為壹萬股，103年減資後為壹仟貳佰陸拾柒股，104年減資後為伍佰參拾股。
二、本校於編製本(104)年度決算時，尚無法取得該公司同一年度財務報表。</t>
  </si>
  <si>
    <t xml:space="preserve">劍揚股份有限公司(未上市)                                                                            </t>
  </si>
  <si>
    <t>一、本股票係由劍揚股份有限公司股東劉乃如小姐於94年捐贈該公司股票壹萬壹仟股。
二、本校於編製本(104)年度決算時，尚無法取得該公司同一年度財務報表。</t>
  </si>
  <si>
    <t xml:space="preserve">厚翼科技股份有限公司(未上市)                                                                        </t>
  </si>
  <si>
    <t>一、本股票係由厚翼股份有限公司股東邢育肇小姐於102年捐贈該公司股票伍萬柒仟陸佰股。
二、本校於編製本(104)年度決算時，尚無法取得該公司同一年度財務報表。</t>
  </si>
  <si>
    <t xml:space="preserve">集英資訊股份有限公司(未上市)                                                                        </t>
  </si>
  <si>
    <t>一、本股票係由集英資訊股份有限公司股東股東簡徐懋、柯文玲、程美菁於98年捐贈該公司股票壹萬肆佰壹拾陸股。
二、本校於編製本(104)年度決算時，尚無法取得該公司同一年度財務報表。</t>
  </si>
  <si>
    <t xml:space="preserve">鎬聖國際股份有限公司(未上市)                                                                        </t>
  </si>
  <si>
    <t>一、本股票係由鎬聖國際股份有限公司股東邢育肇小姐於102年捐贈該公司股票貳萬股。
二、本校於編製本(104)年度決算時，尚無法取得該公司同一年度財務報表。</t>
  </si>
  <si>
    <t xml:space="preserve">旺北科技股份有限公司（未上市）                                                                      </t>
  </si>
  <si>
    <t>一、本股票係由旺北科技股份有限公司股東黃林祥先生於99年捐贈該公司股票壹萬參仟股。
二、本校於編製本(104)年度決算時，尚無法取得該公司同一年度財務報表。</t>
  </si>
  <si>
    <t xml:space="preserve">太引資訊系統股份有限公司(未上市）                                                                   </t>
  </si>
  <si>
    <t>一、本股票係由太引資訊系統股份有限公司股東邱康勉小姐於96年捐贈該公司股票捌仟股。
二、本校於編製本(104)年度決算時，尚無法取得該公司同一年度財務報表。</t>
  </si>
  <si>
    <t xml:space="preserve">英特內軟體股份有限公司(未上市)                                                                      </t>
  </si>
  <si>
    <t>一、本股票係由英特內軟體股份有限公司股東陳愛寧先生於96年捐贈該公司股票壹萬股。
二、本校於編製本(104)年度決算時，尚無法取得該公司同一年度財務報表。</t>
  </si>
  <si>
    <t xml:space="preserve">成越科技股份有限公司(未上市)                                                                        </t>
  </si>
  <si>
    <t>一、本股票係由成越科技股份有限公司股東韓文琪先生於96年捐贈該公司股票貳萬股。
二、本校於編製本(104)年度決算時，尚無法取得該公司同一年度財務報表。</t>
  </si>
  <si>
    <t xml:space="preserve">微智半導體股份有限公司(未上市)                                                                      </t>
  </si>
  <si>
    <t>一、本股票係由微智半導體股份有限公司股東邱奕翔先生、陳榮祥先生於97年技術移轉權利金(以股權方式給予)陸萬肆仟股，及分別於99、102年捐贈該公司股票肆萬玖仟參佰股、柒仟捌佰股，後減資為捌萬玖仟壹佰股，並於97年度由本校未指定用途捐款向科技部購買肆萬股，後減資為貳萬股，合計壹拾萬玖仟壹佰股。
二、本校於編製本(104)年度決算時，尚無法取得該公司同一年度財務報表。</t>
  </si>
  <si>
    <t xml:space="preserve">致成科技股份有限公司(未上市)                                                                        </t>
  </si>
  <si>
    <t>一、本股票係由致成科技股份有限公司股東蔣建勇先生於102年捐贈該公司股票貳萬參仟肆佰股。
二、本校於編製本(104)年度決算時，尚無法取得該公司同一年度財務報表。</t>
  </si>
  <si>
    <t xml:space="preserve">智磊知識服務股份有限公司(未上市)                                                                    </t>
  </si>
  <si>
    <t>一、本股票係由智磊知識服務股份有限公司股東周漢章先生、陳淑芬小姐、梁明成先生、柯全恒先生及林秀麗小姐共同於98年捐贈該公司股票壹萬玖仟參佰柒拾伍股。
二、本校於編製本(104)年度決算時，尚無法取得該公司同一年度財務報表。</t>
  </si>
  <si>
    <t xml:space="preserve">美商奈米巨碩醫學有限公司(未上市)                                                                    </t>
  </si>
  <si>
    <t>一、本股票係由美商奈米巨碩醫學有限公司宋信文先生分別於96年、104年技術移轉權利金(以股票方式給予)壹拾捌萬股、貳拾壹萬陸仟股，合計參拾玖萬陸仟股。
二、本校於編製本(104)年度決算時，尚無法取得該公司同一年度財務報表。</t>
  </si>
  <si>
    <t xml:space="preserve">富邦金融控股股份有限公司(公開上市)                                                                  </t>
  </si>
  <si>
    <t>一、本校於編製本(104)年度決算時，尚無法取得該公司同一年度財務報表。</t>
  </si>
  <si>
    <t xml:space="preserve">國泰金融控股股份有限公司(公開上市)                                                                  </t>
  </si>
  <si>
    <t xml:space="preserve">元大寶來台灣卓越50證券投資信託基金                                                                  </t>
  </si>
  <si>
    <t xml:space="preserve">元大寶來台灣高股息證券投資信託基金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</si>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</sst>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5">
    <font>
      <sz val="12"/>
      <name val="新細明體"/>
      <family val="1"/>
    </font>
    <font>
      <sz val="9"/>
      <name val="新細明體"/>
      <family val="1"/>
    </font>
    <font>
      <b/>
      <sz val="16"/>
      <name val="細明體"/>
      <family val="3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sz val="10"/>
      <name val="細明體"/>
      <family val="3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vertical="top" wrapText="1"/>
    </xf>
    <xf numFmtId="38" fontId="3" fillId="0" borderId="16" xfId="0" applyNumberFormat="1" applyFont="1" applyBorder="1" applyAlignment="1">
      <alignment vertical="top"/>
    </xf>
    <xf numFmtId="40" fontId="3" fillId="0" borderId="16" xfId="0" applyNumberFormat="1" applyFont="1" applyBorder="1" applyAlignment="1">
      <alignment vertical="top"/>
    </xf>
    <xf numFmtId="49" fontId="3" fillId="0" borderId="17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vertical="top" wrapText="1"/>
    </xf>
    <xf numFmtId="38" fontId="3" fillId="0" borderId="10" xfId="0" applyNumberFormat="1" applyFont="1" applyBorder="1" applyAlignment="1">
      <alignment vertical="top"/>
    </xf>
    <xf numFmtId="40" fontId="3" fillId="0" borderId="10" xfId="0" applyNumberFormat="1" applyFont="1" applyBorder="1" applyAlignment="1">
      <alignment vertical="top"/>
    </xf>
    <xf numFmtId="49" fontId="27" fillId="0" borderId="18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38" fontId="3" fillId="0" borderId="19" xfId="0" applyNumberFormat="1" applyFont="1" applyBorder="1" applyAlignment="1">
      <alignment vertical="top"/>
    </xf>
    <xf numFmtId="40" fontId="3" fillId="0" borderId="19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0" fontId="3" fillId="0" borderId="21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6.5"/>
  <cols>
    <col min="1" max="1" width="18.625" style="4" customWidth="1"/>
    <col min="2" max="2" width="7.50390625" style="4" customWidth="1"/>
    <col min="3" max="7" width="15.625" style="4" customWidth="1"/>
    <col min="8" max="9" width="8.625" style="4" customWidth="1"/>
    <col min="10" max="11" width="15.625" style="4" customWidth="1"/>
    <col min="12" max="12" width="8.625" style="4" customWidth="1"/>
    <col min="13" max="15" width="15.625" style="4" customWidth="1"/>
    <col min="16" max="16" width="30.25390625" style="4" customWidth="1"/>
  </cols>
  <sheetData>
    <row r="1" spans="1:16" ht="21.75">
      <c r="A1" s="6"/>
      <c r="B1" s="6"/>
      <c r="C1" s="6"/>
      <c r="D1" s="6"/>
      <c r="E1" s="7" t="s">
        <v>19</v>
      </c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21.75">
      <c r="A2" s="6"/>
      <c r="B2" s="6"/>
      <c r="C2" s="6"/>
      <c r="D2" s="1"/>
      <c r="E2" s="8" t="s">
        <v>20</v>
      </c>
      <c r="F2" s="6"/>
      <c r="G2" s="1"/>
      <c r="H2" s="6"/>
      <c r="I2" s="6"/>
      <c r="J2" s="6"/>
      <c r="K2" s="6"/>
      <c r="L2" s="6"/>
      <c r="M2" s="6"/>
      <c r="N2" s="6"/>
      <c r="O2" s="6"/>
      <c r="P2" s="6"/>
    </row>
    <row r="3" spans="1:16" ht="16.5" thickBot="1">
      <c r="A3" s="2"/>
      <c r="B3" s="2"/>
      <c r="C3" s="2"/>
      <c r="D3" s="5"/>
      <c r="E3" s="5" t="s">
        <v>21</v>
      </c>
      <c r="F3" s="5"/>
      <c r="G3" s="5"/>
      <c r="H3" s="5"/>
      <c r="I3" s="5"/>
      <c r="J3" s="5"/>
      <c r="K3" s="5"/>
      <c r="L3" s="5"/>
      <c r="M3" s="5"/>
      <c r="N3" s="5"/>
      <c r="O3" s="5"/>
      <c r="P3" s="3" t="s">
        <v>22</v>
      </c>
    </row>
    <row r="4" spans="1:16" ht="17.25" customHeight="1">
      <c r="A4" s="10" t="s">
        <v>1</v>
      </c>
      <c r="B4" s="9" t="s">
        <v>2</v>
      </c>
      <c r="C4" s="9" t="s">
        <v>3</v>
      </c>
      <c r="D4" s="9" t="s">
        <v>4</v>
      </c>
      <c r="E4" s="9"/>
      <c r="F4" s="9" t="s">
        <v>6</v>
      </c>
      <c r="G4" s="9" t="s">
        <v>7</v>
      </c>
      <c r="H4" s="9" t="s">
        <v>17</v>
      </c>
      <c r="I4" s="12" t="s">
        <v>18</v>
      </c>
      <c r="J4" s="9" t="s">
        <v>8</v>
      </c>
      <c r="K4" s="9"/>
      <c r="L4" s="9"/>
      <c r="M4" s="9" t="s">
        <v>9</v>
      </c>
      <c r="N4" s="9"/>
      <c r="O4" s="9"/>
      <c r="P4" s="11" t="s">
        <v>0</v>
      </c>
    </row>
    <row r="5" spans="1:16" ht="49.5" customHeight="1" thickBot="1">
      <c r="A5" s="13"/>
      <c r="B5" s="14"/>
      <c r="C5" s="14"/>
      <c r="D5" s="15" t="s">
        <v>5</v>
      </c>
      <c r="E5" s="15" t="s">
        <v>16</v>
      </c>
      <c r="F5" s="14"/>
      <c r="G5" s="14"/>
      <c r="H5" s="14"/>
      <c r="I5" s="16"/>
      <c r="J5" s="15" t="s">
        <v>13</v>
      </c>
      <c r="K5" s="15" t="s">
        <v>14</v>
      </c>
      <c r="L5" s="15" t="s">
        <v>15</v>
      </c>
      <c r="M5" s="15" t="s">
        <v>10</v>
      </c>
      <c r="N5" s="15" t="s">
        <v>11</v>
      </c>
      <c r="O5" s="15" t="s">
        <v>12</v>
      </c>
      <c r="P5" s="17"/>
    </row>
    <row r="6" spans="1:16" ht="129">
      <c r="A6" s="22" t="s">
        <v>23</v>
      </c>
      <c r="B6" s="23" t="s">
        <v>24</v>
      </c>
      <c r="C6" s="24">
        <v>24375433290</v>
      </c>
      <c r="D6" s="24">
        <v>24375433290</v>
      </c>
      <c r="E6" s="24">
        <v>2437543329</v>
      </c>
      <c r="F6" s="24">
        <v>0</v>
      </c>
      <c r="G6" s="24">
        <v>0</v>
      </c>
      <c r="H6" s="25">
        <f>IF(F6=0,"",ROUND(G6*100/F6,2))</f>
      </c>
      <c r="I6" s="25">
        <f>IF(C6=0,"",ROUND(G6*100/C6,2))</f>
        <v>0</v>
      </c>
      <c r="J6" s="24">
        <v>290389408</v>
      </c>
      <c r="K6" s="24">
        <v>1867456</v>
      </c>
      <c r="L6" s="25">
        <f>IF(D6=0,"",ROUND(K6*100/E6,2))</f>
        <v>0.08</v>
      </c>
      <c r="M6" s="24">
        <v>12511945</v>
      </c>
      <c r="N6" s="24">
        <v>0</v>
      </c>
      <c r="O6" s="24">
        <f>M6+N6</f>
        <v>12511945</v>
      </c>
      <c r="P6" s="30" t="s">
        <v>25</v>
      </c>
    </row>
    <row r="7" spans="1:16" ht="113.25">
      <c r="A7" s="21" t="s">
        <v>26</v>
      </c>
      <c r="B7" s="18" t="s">
        <v>24</v>
      </c>
      <c r="C7" s="19">
        <v>15714455440</v>
      </c>
      <c r="D7" s="19">
        <v>15715836860</v>
      </c>
      <c r="E7" s="19">
        <v>1571583686</v>
      </c>
      <c r="F7" s="19">
        <v>0</v>
      </c>
      <c r="G7" s="19">
        <v>0</v>
      </c>
      <c r="H7" s="20">
        <f>IF(F7=0,"",ROUND(G7*100/F7,2))</f>
      </c>
      <c r="I7" s="20">
        <f>IF(C7=0,"",ROUND(G7*100/C7,2))</f>
        <v>0</v>
      </c>
      <c r="J7" s="19">
        <v>513000</v>
      </c>
      <c r="K7" s="19">
        <v>2052</v>
      </c>
      <c r="L7" s="20">
        <f>IF(D7=0,"",ROUND(K7*100/E7,2))</f>
        <v>0</v>
      </c>
      <c r="M7" s="19">
        <v>45133</v>
      </c>
      <c r="N7" s="19">
        <v>0</v>
      </c>
      <c r="O7" s="19">
        <f>M7+N7</f>
        <v>45133</v>
      </c>
      <c r="P7" s="31" t="s">
        <v>27</v>
      </c>
    </row>
    <row r="8" spans="1:16" ht="145.5">
      <c r="A8" s="21" t="s">
        <v>28</v>
      </c>
      <c r="B8" s="18" t="s">
        <v>24</v>
      </c>
      <c r="C8" s="19">
        <v>201353500</v>
      </c>
      <c r="D8" s="19">
        <v>201353500</v>
      </c>
      <c r="E8" s="19">
        <v>19675350</v>
      </c>
      <c r="F8" s="19">
        <v>0</v>
      </c>
      <c r="G8" s="19">
        <v>0</v>
      </c>
      <c r="H8" s="20">
        <f>IF(F8=0,"",ROUND(G8*100/F8,2))</f>
      </c>
      <c r="I8" s="20">
        <f>IF(C8=0,"",ROUND(G8*100/C8,2))</f>
        <v>0</v>
      </c>
      <c r="J8" s="19">
        <v>104224</v>
      </c>
      <c r="K8" s="19">
        <v>6681</v>
      </c>
      <c r="L8" s="20">
        <f>IF(D8=0,"",ROUND(K8*100/E8,2))</f>
        <v>0.03</v>
      </c>
      <c r="M8" s="19">
        <v>0</v>
      </c>
      <c r="N8" s="19">
        <v>0</v>
      </c>
      <c r="O8" s="19">
        <f>M8+N8</f>
        <v>0</v>
      </c>
      <c r="P8" s="31" t="s">
        <v>29</v>
      </c>
    </row>
    <row r="9" spans="1:16" ht="96.75">
      <c r="A9" s="21" t="s">
        <v>30</v>
      </c>
      <c r="B9" s="18" t="s">
        <v>24</v>
      </c>
      <c r="C9" s="19">
        <v>153690000</v>
      </c>
      <c r="D9" s="19">
        <v>153690000</v>
      </c>
      <c r="E9" s="19">
        <v>15369000</v>
      </c>
      <c r="F9" s="19">
        <v>0</v>
      </c>
      <c r="G9" s="19">
        <v>0</v>
      </c>
      <c r="H9" s="20">
        <f>IF(F9=0,"",ROUND(G9*100/F9,2))</f>
      </c>
      <c r="I9" s="20">
        <f>IF(C9=0,"",ROUND(G9*100/C9,2))</f>
        <v>0</v>
      </c>
      <c r="J9" s="19">
        <v>251200</v>
      </c>
      <c r="K9" s="19">
        <v>20000</v>
      </c>
      <c r="L9" s="20">
        <f>IF(D9=0,"",ROUND(K9*100/E9,2))</f>
        <v>0.13</v>
      </c>
      <c r="M9" s="19">
        <v>0</v>
      </c>
      <c r="N9" s="19">
        <v>0</v>
      </c>
      <c r="O9" s="19">
        <f>M9+N9</f>
        <v>0</v>
      </c>
      <c r="P9" s="31" t="s">
        <v>31</v>
      </c>
    </row>
    <row r="10" spans="1:16" ht="113.25">
      <c r="A10" s="21" t="s">
        <v>32</v>
      </c>
      <c r="B10" s="18" t="s">
        <v>24</v>
      </c>
      <c r="C10" s="19">
        <v>25380690</v>
      </c>
      <c r="D10" s="19">
        <v>25380690</v>
      </c>
      <c r="E10" s="19">
        <v>2538069</v>
      </c>
      <c r="F10" s="19">
        <v>0</v>
      </c>
      <c r="G10" s="19">
        <v>0</v>
      </c>
      <c r="H10" s="20">
        <f>IF(F10=0,"",ROUND(G10*100/F10,2))</f>
      </c>
      <c r="I10" s="20">
        <f>IF(C10=0,"",ROUND(G10*100/C10,2))</f>
        <v>0</v>
      </c>
      <c r="J10" s="19">
        <v>319000</v>
      </c>
      <c r="K10" s="19">
        <v>100000</v>
      </c>
      <c r="L10" s="20">
        <f>IF(D10=0,"",ROUND(K10*100/E10,2))</f>
        <v>3.94</v>
      </c>
      <c r="M10" s="19">
        <v>0</v>
      </c>
      <c r="N10" s="19">
        <v>0</v>
      </c>
      <c r="O10" s="19">
        <f>M10+N10</f>
        <v>0</v>
      </c>
      <c r="P10" s="31" t="s">
        <v>33</v>
      </c>
    </row>
    <row r="11" spans="1:16" ht="129">
      <c r="A11" s="21" t="s">
        <v>34</v>
      </c>
      <c r="B11" s="18" t="s">
        <v>24</v>
      </c>
      <c r="C11" s="19">
        <v>13500000</v>
      </c>
      <c r="D11" s="19">
        <v>13500000</v>
      </c>
      <c r="E11" s="19">
        <v>1350000</v>
      </c>
      <c r="F11" s="19">
        <v>0</v>
      </c>
      <c r="G11" s="19">
        <v>0</v>
      </c>
      <c r="H11" s="20">
        <f>IF(F11=0,"",ROUND(G11*100/F11,2))</f>
      </c>
      <c r="I11" s="20">
        <f>IF(C11=0,"",ROUND(G11*100/C11,2))</f>
        <v>0</v>
      </c>
      <c r="J11" s="19">
        <v>227300</v>
      </c>
      <c r="K11" s="19">
        <v>21000</v>
      </c>
      <c r="L11" s="20">
        <f>IF(D11=0,"",ROUND(K11*100/E11,2))</f>
        <v>1.56</v>
      </c>
      <c r="M11" s="19">
        <v>0</v>
      </c>
      <c r="N11" s="19">
        <v>0</v>
      </c>
      <c r="O11" s="19">
        <f>M11+N11</f>
        <v>0</v>
      </c>
      <c r="P11" s="31" t="s">
        <v>35</v>
      </c>
    </row>
    <row r="12" spans="1:16" ht="113.25">
      <c r="A12" s="21" t="s">
        <v>36</v>
      </c>
      <c r="B12" s="18" t="s">
        <v>24</v>
      </c>
      <c r="C12" s="19">
        <v>14000000</v>
      </c>
      <c r="D12" s="19">
        <v>14000000</v>
      </c>
      <c r="E12" s="19">
        <v>1400000</v>
      </c>
      <c r="F12" s="19">
        <v>0</v>
      </c>
      <c r="G12" s="19">
        <v>0</v>
      </c>
      <c r="H12" s="20">
        <f>IF(F12=0,"",ROUND(G12*100/F12,2))</f>
      </c>
      <c r="I12" s="20">
        <f>IF(C12=0,"",ROUND(G12*100/C12,2))</f>
        <v>0</v>
      </c>
      <c r="J12" s="19">
        <v>2480</v>
      </c>
      <c r="K12" s="19">
        <v>8000</v>
      </c>
      <c r="L12" s="20">
        <f>IF(D12=0,"",ROUND(K12*100/E12,2))</f>
        <v>0.57</v>
      </c>
      <c r="M12" s="19">
        <v>0</v>
      </c>
      <c r="N12" s="19">
        <v>0</v>
      </c>
      <c r="O12" s="19">
        <f>M12+N12</f>
        <v>0</v>
      </c>
      <c r="P12" s="31" t="s">
        <v>37</v>
      </c>
    </row>
    <row r="13" spans="1:16" ht="113.25">
      <c r="A13" s="21" t="s">
        <v>38</v>
      </c>
      <c r="B13" s="18" t="s">
        <v>24</v>
      </c>
      <c r="C13" s="19">
        <v>251230000</v>
      </c>
      <c r="D13" s="19">
        <v>251230000</v>
      </c>
      <c r="E13" s="19">
        <v>25123000</v>
      </c>
      <c r="F13" s="19">
        <v>0</v>
      </c>
      <c r="G13" s="19">
        <v>0</v>
      </c>
      <c r="H13" s="20">
        <f>IF(F13=0,"",ROUND(G13*100/F13,2))</f>
      </c>
      <c r="I13" s="20">
        <f>IF(C13=0,"",ROUND(G13*100/C13,2))</f>
        <v>0</v>
      </c>
      <c r="J13" s="19">
        <v>152700</v>
      </c>
      <c r="K13" s="19">
        <v>15000</v>
      </c>
      <c r="L13" s="20">
        <f>IF(D13=0,"",ROUND(K13*100/E13,2))</f>
        <v>0.06</v>
      </c>
      <c r="M13" s="19">
        <v>0</v>
      </c>
      <c r="N13" s="19">
        <v>0</v>
      </c>
      <c r="O13" s="19">
        <f>M13+N13</f>
        <v>0</v>
      </c>
      <c r="P13" s="31" t="s">
        <v>39</v>
      </c>
    </row>
    <row r="14" spans="1:16" ht="145.5">
      <c r="A14" s="21" t="s">
        <v>40</v>
      </c>
      <c r="B14" s="18" t="s">
        <v>24</v>
      </c>
      <c r="C14" s="19">
        <v>40282230</v>
      </c>
      <c r="D14" s="19">
        <v>40282230</v>
      </c>
      <c r="E14" s="19">
        <v>4028223</v>
      </c>
      <c r="F14" s="19">
        <v>0</v>
      </c>
      <c r="G14" s="19">
        <v>0</v>
      </c>
      <c r="H14" s="20">
        <f>IF(F14=0,"",ROUND(G14*100/F14,2))</f>
      </c>
      <c r="I14" s="20">
        <f>IF(C14=0,"",ROUND(G14*100/C14,2))</f>
        <v>0</v>
      </c>
      <c r="J14" s="19">
        <v>59982</v>
      </c>
      <c r="K14" s="19">
        <v>530</v>
      </c>
      <c r="L14" s="20">
        <f>IF(D14=0,"",ROUND(K14*100/E14,2))</f>
        <v>0.01</v>
      </c>
      <c r="M14" s="19">
        <v>0</v>
      </c>
      <c r="N14" s="19">
        <v>0</v>
      </c>
      <c r="O14" s="19">
        <f>M14+N14</f>
        <v>0</v>
      </c>
      <c r="P14" s="31" t="s">
        <v>41</v>
      </c>
    </row>
    <row r="15" spans="1:16" ht="96.75">
      <c r="A15" s="21" t="s">
        <v>42</v>
      </c>
      <c r="B15" s="18" t="s">
        <v>24</v>
      </c>
      <c r="C15" s="19">
        <v>572823690</v>
      </c>
      <c r="D15" s="19">
        <v>593809160</v>
      </c>
      <c r="E15" s="19">
        <v>59380916</v>
      </c>
      <c r="F15" s="19">
        <v>0</v>
      </c>
      <c r="G15" s="19">
        <v>0</v>
      </c>
      <c r="H15" s="20">
        <f>IF(F15=0,"",ROUND(G15*100/F15,2))</f>
      </c>
      <c r="I15" s="20">
        <f>IF(C15=0,"",ROUND(G15*100/C15,2))</f>
        <v>0</v>
      </c>
      <c r="J15" s="19">
        <v>101200</v>
      </c>
      <c r="K15" s="19">
        <v>11000</v>
      </c>
      <c r="L15" s="20">
        <f>IF(D15=0,"",ROUND(K15*100/E15,2))</f>
        <v>0.02</v>
      </c>
      <c r="M15" s="19">
        <v>0</v>
      </c>
      <c r="N15" s="19">
        <v>0</v>
      </c>
      <c r="O15" s="19">
        <f>M15+N15</f>
        <v>0</v>
      </c>
      <c r="P15" s="31" t="s">
        <v>43</v>
      </c>
    </row>
    <row r="16" spans="1:16" ht="113.25">
      <c r="A16" s="21" t="s">
        <v>44</v>
      </c>
      <c r="B16" s="18" t="s">
        <v>24</v>
      </c>
      <c r="C16" s="19">
        <v>28116000</v>
      </c>
      <c r="D16" s="19">
        <v>28116000</v>
      </c>
      <c r="E16" s="19">
        <v>2811600</v>
      </c>
      <c r="F16" s="19">
        <v>0</v>
      </c>
      <c r="G16" s="19">
        <v>0</v>
      </c>
      <c r="H16" s="20">
        <f>IF(F16=0,"",ROUND(G16*100/F16,2))</f>
      </c>
      <c r="I16" s="20">
        <f>IF(C16=0,"",ROUND(G16*100/C16,2))</f>
        <v>0</v>
      </c>
      <c r="J16" s="19">
        <v>576000</v>
      </c>
      <c r="K16" s="19">
        <v>57600</v>
      </c>
      <c r="L16" s="20">
        <f>IF(D16=0,"",ROUND(K16*100/E16,2))</f>
        <v>2.05</v>
      </c>
      <c r="M16" s="19">
        <v>0</v>
      </c>
      <c r="N16" s="19">
        <v>0</v>
      </c>
      <c r="O16" s="19">
        <f>M16+N16</f>
        <v>0</v>
      </c>
      <c r="P16" s="31" t="s">
        <v>45</v>
      </c>
    </row>
    <row r="17" spans="1:16" ht="113.25">
      <c r="A17" s="21" t="s">
        <v>46</v>
      </c>
      <c r="B17" s="18" t="s">
        <v>24</v>
      </c>
      <c r="C17" s="19">
        <v>16000000</v>
      </c>
      <c r="D17" s="19">
        <v>16000000</v>
      </c>
      <c r="E17" s="19">
        <v>1600000</v>
      </c>
      <c r="F17" s="19">
        <v>0</v>
      </c>
      <c r="G17" s="19">
        <v>0</v>
      </c>
      <c r="H17" s="20">
        <f>IF(F17=0,"",ROUND(G17*100/F17,2))</f>
      </c>
      <c r="I17" s="20">
        <f>IF(C17=0,"",ROUND(G17*100/C17,2))</f>
        <v>0</v>
      </c>
      <c r="J17" s="19">
        <v>104160</v>
      </c>
      <c r="K17" s="19">
        <v>10416</v>
      </c>
      <c r="L17" s="20">
        <f>IF(D17=0,"",ROUND(K17*100/E17,2))</f>
        <v>0.65</v>
      </c>
      <c r="M17" s="19">
        <v>0</v>
      </c>
      <c r="N17" s="19">
        <v>0</v>
      </c>
      <c r="O17" s="19">
        <f>M17+N17</f>
        <v>0</v>
      </c>
      <c r="P17" s="31" t="s">
        <v>47</v>
      </c>
    </row>
    <row r="18" spans="1:16" ht="113.25">
      <c r="A18" s="21" t="s">
        <v>48</v>
      </c>
      <c r="B18" s="18" t="s">
        <v>24</v>
      </c>
      <c r="C18" s="19">
        <v>243030000</v>
      </c>
      <c r="D18" s="19">
        <v>243030000</v>
      </c>
      <c r="E18" s="19">
        <v>2430300</v>
      </c>
      <c r="F18" s="19">
        <v>0</v>
      </c>
      <c r="G18" s="19">
        <v>0</v>
      </c>
      <c r="H18" s="20">
        <f>IF(F18=0,"",ROUND(G18*100/F18,2))</f>
      </c>
      <c r="I18" s="20">
        <f>IF(C18=0,"",ROUND(G18*100/C18,2))</f>
        <v>0</v>
      </c>
      <c r="J18" s="19">
        <v>200000</v>
      </c>
      <c r="K18" s="19">
        <v>20000</v>
      </c>
      <c r="L18" s="20">
        <f>IF(D18=0,"",ROUND(K18*100/E18,2))</f>
        <v>0.82</v>
      </c>
      <c r="M18" s="19">
        <v>0</v>
      </c>
      <c r="N18" s="19">
        <v>0</v>
      </c>
      <c r="O18" s="19">
        <f>M18+N18</f>
        <v>0</v>
      </c>
      <c r="P18" s="31" t="s">
        <v>49</v>
      </c>
    </row>
    <row r="19" spans="1:16" ht="113.25">
      <c r="A19" s="21" t="s">
        <v>50</v>
      </c>
      <c r="B19" s="18" t="s">
        <v>24</v>
      </c>
      <c r="C19" s="19">
        <v>14000000</v>
      </c>
      <c r="D19" s="19">
        <v>14000000</v>
      </c>
      <c r="E19" s="19">
        <v>1400000</v>
      </c>
      <c r="F19" s="19">
        <v>0</v>
      </c>
      <c r="G19" s="19">
        <v>0</v>
      </c>
      <c r="H19" s="20">
        <f>IF(F19=0,"",ROUND(G19*100/F19,2))</f>
      </c>
      <c r="I19" s="20">
        <f>IF(C19=0,"",ROUND(G19*100/C19,2))</f>
        <v>0</v>
      </c>
      <c r="J19" s="19">
        <v>130000</v>
      </c>
      <c r="K19" s="19">
        <v>13000</v>
      </c>
      <c r="L19" s="20">
        <f>IF(D19=0,"",ROUND(K19*100/E19,2))</f>
        <v>0.93</v>
      </c>
      <c r="M19" s="19">
        <v>0</v>
      </c>
      <c r="N19" s="19">
        <v>0</v>
      </c>
      <c r="O19" s="19">
        <f>M19+N19</f>
        <v>0</v>
      </c>
      <c r="P19" s="31" t="s">
        <v>51</v>
      </c>
    </row>
    <row r="20" spans="1:16" ht="113.25">
      <c r="A20" s="21" t="s">
        <v>52</v>
      </c>
      <c r="B20" s="18" t="s">
        <v>24</v>
      </c>
      <c r="C20" s="19">
        <v>36250000</v>
      </c>
      <c r="D20" s="19">
        <v>36250000</v>
      </c>
      <c r="E20" s="19">
        <v>3625000</v>
      </c>
      <c r="F20" s="19">
        <v>0</v>
      </c>
      <c r="G20" s="19">
        <v>0</v>
      </c>
      <c r="H20" s="20">
        <f>IF(F20=0,"",ROUND(G20*100/F20,2))</f>
      </c>
      <c r="I20" s="20">
        <f>IF(C20=0,"",ROUND(G20*100/C20,2))</f>
        <v>0</v>
      </c>
      <c r="J20" s="19">
        <v>80000</v>
      </c>
      <c r="K20" s="19">
        <v>8000</v>
      </c>
      <c r="L20" s="20">
        <f>IF(D20=0,"",ROUND(K20*100/E20,2))</f>
        <v>0.22</v>
      </c>
      <c r="M20" s="19">
        <v>8525</v>
      </c>
      <c r="N20" s="19">
        <v>0</v>
      </c>
      <c r="O20" s="19">
        <f>M20+N20</f>
        <v>8525</v>
      </c>
      <c r="P20" s="31" t="s">
        <v>53</v>
      </c>
    </row>
    <row r="21" spans="1:16" ht="113.25">
      <c r="A21" s="21" t="s">
        <v>54</v>
      </c>
      <c r="B21" s="18" t="s">
        <v>24</v>
      </c>
      <c r="C21" s="19">
        <v>55000000</v>
      </c>
      <c r="D21" s="19">
        <v>55000000</v>
      </c>
      <c r="E21" s="19">
        <v>5500000</v>
      </c>
      <c r="F21" s="19">
        <v>0</v>
      </c>
      <c r="G21" s="19">
        <v>0</v>
      </c>
      <c r="H21" s="20">
        <f>IF(F21=0,"",ROUND(G21*100/F21,2))</f>
      </c>
      <c r="I21" s="20">
        <f>IF(C21=0,"",ROUND(G21*100/C21,2))</f>
        <v>0</v>
      </c>
      <c r="J21" s="19">
        <v>100000</v>
      </c>
      <c r="K21" s="19">
        <v>10000</v>
      </c>
      <c r="L21" s="20">
        <f>IF(D21=0,"",ROUND(K21*100/E21,2))</f>
        <v>0.18</v>
      </c>
      <c r="M21" s="19">
        <v>0</v>
      </c>
      <c r="N21" s="19">
        <v>0</v>
      </c>
      <c r="O21" s="19">
        <f>M21+N21</f>
        <v>0</v>
      </c>
      <c r="P21" s="31" t="s">
        <v>55</v>
      </c>
    </row>
    <row r="22" spans="1:16" ht="96.75">
      <c r="A22" s="21" t="s">
        <v>56</v>
      </c>
      <c r="B22" s="18" t="s">
        <v>24</v>
      </c>
      <c r="C22" s="19">
        <v>46300000</v>
      </c>
      <c r="D22" s="19">
        <v>46300000</v>
      </c>
      <c r="E22" s="19">
        <v>4630000</v>
      </c>
      <c r="F22" s="19">
        <v>0</v>
      </c>
      <c r="G22" s="19">
        <v>0</v>
      </c>
      <c r="H22" s="20">
        <f>IF(F22=0,"",ROUND(G22*100/F22,2))</f>
      </c>
      <c r="I22" s="20">
        <f>IF(C22=0,"",ROUND(G22*100/C22,2))</f>
        <v>0</v>
      </c>
      <c r="J22" s="19">
        <v>200000</v>
      </c>
      <c r="K22" s="19">
        <v>20000</v>
      </c>
      <c r="L22" s="20">
        <f>IF(D22=0,"",ROUND(K22*100/E22,2))</f>
        <v>0.43</v>
      </c>
      <c r="M22" s="19">
        <v>0</v>
      </c>
      <c r="N22" s="19">
        <v>0</v>
      </c>
      <c r="O22" s="19">
        <f>M22+N22</f>
        <v>0</v>
      </c>
      <c r="P22" s="31" t="s">
        <v>57</v>
      </c>
    </row>
    <row r="23" spans="1:16" ht="226.5">
      <c r="A23" s="21" t="s">
        <v>58</v>
      </c>
      <c r="B23" s="18" t="s">
        <v>24</v>
      </c>
      <c r="C23" s="19">
        <v>27000000</v>
      </c>
      <c r="D23" s="19">
        <v>27000000</v>
      </c>
      <c r="E23" s="19">
        <v>2700000</v>
      </c>
      <c r="F23" s="19">
        <v>0</v>
      </c>
      <c r="G23" s="19">
        <v>0</v>
      </c>
      <c r="H23" s="20">
        <f>IF(F23=0,"",ROUND(G23*100/F23,2))</f>
      </c>
      <c r="I23" s="20">
        <f>IF(C23=0,"",ROUND(G23*100/C23,2))</f>
        <v>0</v>
      </c>
      <c r="J23" s="19">
        <v>1091000</v>
      </c>
      <c r="K23" s="19">
        <v>109100</v>
      </c>
      <c r="L23" s="20">
        <f>IF(D23=0,"",ROUND(K23*100/E23,2))</f>
        <v>4.04</v>
      </c>
      <c r="M23" s="19">
        <v>0</v>
      </c>
      <c r="N23" s="19">
        <v>0</v>
      </c>
      <c r="O23" s="19">
        <f>M23+N23</f>
        <v>0</v>
      </c>
      <c r="P23" s="31" t="s">
        <v>59</v>
      </c>
    </row>
    <row r="24" spans="1:16" ht="113.25">
      <c r="A24" s="21" t="s">
        <v>60</v>
      </c>
      <c r="B24" s="18" t="s">
        <v>24</v>
      </c>
      <c r="C24" s="19">
        <v>6000000</v>
      </c>
      <c r="D24" s="19">
        <v>6000000</v>
      </c>
      <c r="E24" s="19">
        <v>600000</v>
      </c>
      <c r="F24" s="19">
        <v>0</v>
      </c>
      <c r="G24" s="19">
        <v>0</v>
      </c>
      <c r="H24" s="20">
        <f>IF(F24=0,"",ROUND(G24*100/F24,2))</f>
      </c>
      <c r="I24" s="20">
        <f>IF(C24=0,"",ROUND(G24*100/C24,2))</f>
        <v>0</v>
      </c>
      <c r="J24" s="19">
        <v>234000</v>
      </c>
      <c r="K24" s="19">
        <v>23400</v>
      </c>
      <c r="L24" s="20">
        <f>IF(D24=0,"",ROUND(K24*100/E24,2))</f>
        <v>3.9</v>
      </c>
      <c r="M24" s="19">
        <v>0</v>
      </c>
      <c r="N24" s="19">
        <v>0</v>
      </c>
      <c r="O24" s="19">
        <f>M24+N24</f>
        <v>0</v>
      </c>
      <c r="P24" s="31" t="s">
        <v>61</v>
      </c>
    </row>
    <row r="25" spans="1:16" ht="145.5">
      <c r="A25" s="21" t="s">
        <v>62</v>
      </c>
      <c r="B25" s="18" t="s">
        <v>24</v>
      </c>
      <c r="C25" s="19">
        <v>3000000</v>
      </c>
      <c r="D25" s="19">
        <v>3000000</v>
      </c>
      <c r="E25" s="19">
        <v>300000</v>
      </c>
      <c r="F25" s="19">
        <v>0</v>
      </c>
      <c r="G25" s="19">
        <v>0</v>
      </c>
      <c r="H25" s="20">
        <f>IF(F25=0,"",ROUND(G25*100/F25,2))</f>
      </c>
      <c r="I25" s="20">
        <f>IF(C25=0,"",ROUND(G25*100/C25,2))</f>
        <v>0</v>
      </c>
      <c r="J25" s="19">
        <v>193750</v>
      </c>
      <c r="K25" s="19">
        <v>19375</v>
      </c>
      <c r="L25" s="20">
        <f>IF(D25=0,"",ROUND(K25*100/E25,2))</f>
        <v>6.46</v>
      </c>
      <c r="M25" s="19">
        <v>0</v>
      </c>
      <c r="N25" s="19">
        <v>0</v>
      </c>
      <c r="O25" s="19">
        <f>M25+N25</f>
        <v>0</v>
      </c>
      <c r="P25" s="31" t="s">
        <v>63</v>
      </c>
    </row>
    <row r="26" spans="1:16" ht="145.5">
      <c r="A26" s="21" t="s">
        <v>64</v>
      </c>
      <c r="B26" s="18" t="s">
        <v>24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  <c r="H26" s="20">
        <f>IF(F26=0,"",ROUND(G26*100/F26,2))</f>
      </c>
      <c r="I26" s="20">
        <f>IF(C26=0,"",ROUND(G26*100/C26,2))</f>
      </c>
      <c r="J26" s="19">
        <v>39026700</v>
      </c>
      <c r="K26" s="19">
        <v>396000</v>
      </c>
      <c r="L26" s="20">
        <f>IF(D26=0,"",ROUND(K26*100/E26,2))</f>
      </c>
      <c r="M26" s="19">
        <v>0</v>
      </c>
      <c r="N26" s="19">
        <v>0</v>
      </c>
      <c r="O26" s="19">
        <f>M26+N26</f>
        <v>0</v>
      </c>
      <c r="P26" s="31" t="s">
        <v>65</v>
      </c>
    </row>
    <row r="27" spans="1:16" ht="48">
      <c r="A27" s="21" t="s">
        <v>66</v>
      </c>
      <c r="B27" s="18" t="s">
        <v>24</v>
      </c>
      <c r="C27" s="19">
        <v>102336039950</v>
      </c>
      <c r="D27" s="19">
        <v>102336039950</v>
      </c>
      <c r="E27" s="19">
        <v>10233603995</v>
      </c>
      <c r="F27" s="19">
        <v>0</v>
      </c>
      <c r="G27" s="19">
        <v>0</v>
      </c>
      <c r="H27" s="20">
        <f>IF(F27=0,"",ROUND(G27*100/F27,2))</f>
      </c>
      <c r="I27" s="20">
        <f>IF(C27=0,"",ROUND(G27*100/C27,2))</f>
        <v>0</v>
      </c>
      <c r="J27" s="19">
        <v>11250000</v>
      </c>
      <c r="K27" s="19">
        <v>250000</v>
      </c>
      <c r="L27" s="20">
        <f>IF(D27=0,"",ROUND(K27*100/E27,2))</f>
        <v>0</v>
      </c>
      <c r="M27" s="19">
        <v>0</v>
      </c>
      <c r="N27" s="19">
        <v>0</v>
      </c>
      <c r="O27" s="19">
        <f>M27+N27</f>
        <v>0</v>
      </c>
      <c r="P27" s="31" t="s">
        <v>67</v>
      </c>
    </row>
    <row r="28" spans="1:16" ht="48">
      <c r="A28" s="21" t="s">
        <v>68</v>
      </c>
      <c r="B28" s="18" t="s">
        <v>24</v>
      </c>
      <c r="C28" s="19">
        <v>125632101280</v>
      </c>
      <c r="D28" s="19">
        <v>125632101280</v>
      </c>
      <c r="E28" s="19">
        <v>12563210128</v>
      </c>
      <c r="F28" s="19">
        <v>0</v>
      </c>
      <c r="G28" s="19">
        <v>0</v>
      </c>
      <c r="H28" s="20">
        <f>IF(F28=0,"",ROUND(G28*100/F28,2))</f>
      </c>
      <c r="I28" s="20">
        <f>IF(C28=0,"",ROUND(G28*100/C28,2))</f>
        <v>0</v>
      </c>
      <c r="J28" s="19">
        <v>16205000</v>
      </c>
      <c r="K28" s="19">
        <v>350000</v>
      </c>
      <c r="L28" s="20">
        <f>IF(D28=0,"",ROUND(K28*100/E28,2))</f>
        <v>0</v>
      </c>
      <c r="M28" s="19">
        <v>0</v>
      </c>
      <c r="N28" s="19">
        <v>0</v>
      </c>
      <c r="O28" s="19">
        <f>M28+N28</f>
        <v>0</v>
      </c>
      <c r="P28" s="31" t="s">
        <v>67</v>
      </c>
    </row>
    <row r="29" spans="1:16" ht="48">
      <c r="A29" s="21" t="s">
        <v>69</v>
      </c>
      <c r="B29" s="18" t="s">
        <v>24</v>
      </c>
      <c r="C29" s="19">
        <v>76307040490</v>
      </c>
      <c r="D29" s="19">
        <v>74589000000</v>
      </c>
      <c r="E29" s="19">
        <v>1363000000</v>
      </c>
      <c r="F29" s="19">
        <v>0</v>
      </c>
      <c r="G29" s="19">
        <v>0</v>
      </c>
      <c r="H29" s="20">
        <f>IF(F29=0,"",ROUND(G29*100/F29,2))</f>
      </c>
      <c r="I29" s="20">
        <f>IF(C29=0,"",ROUND(G29*100/C29,2))</f>
        <v>0</v>
      </c>
      <c r="J29" s="19">
        <v>73811250</v>
      </c>
      <c r="K29" s="19">
        <v>1215000</v>
      </c>
      <c r="L29" s="20">
        <f>IF(D29=0,"",ROUND(K29*100/E29,2))</f>
        <v>0.09</v>
      </c>
      <c r="M29" s="19">
        <v>0</v>
      </c>
      <c r="N29" s="19">
        <v>0</v>
      </c>
      <c r="O29" s="19">
        <f>M29+N29</f>
        <v>0</v>
      </c>
      <c r="P29" s="31" t="s">
        <v>67</v>
      </c>
    </row>
    <row r="30" spans="1:16" ht="48">
      <c r="A30" s="21" t="s">
        <v>70</v>
      </c>
      <c r="B30" s="18" t="s">
        <v>24</v>
      </c>
      <c r="C30" s="19">
        <v>4649263306</v>
      </c>
      <c r="D30" s="19">
        <v>4630000000</v>
      </c>
      <c r="E30" s="19">
        <v>367034000</v>
      </c>
      <c r="F30" s="19">
        <v>0</v>
      </c>
      <c r="G30" s="19">
        <v>0</v>
      </c>
      <c r="H30" s="20">
        <f>IF(F30=0,"",ROUND(G30*100/F30,2))</f>
      </c>
      <c r="I30" s="20">
        <f>IF(C30=0,"",ROUND(G30*100/C30,2))</f>
        <v>0</v>
      </c>
      <c r="J30" s="19">
        <v>49162500</v>
      </c>
      <c r="K30" s="19">
        <v>2250000</v>
      </c>
      <c r="L30" s="20">
        <f>IF(D30=0,"",ROUND(K30*100/E30,2))</f>
        <v>0.61</v>
      </c>
      <c r="M30" s="19">
        <v>310999</v>
      </c>
      <c r="N30" s="19">
        <v>0</v>
      </c>
      <c r="O30" s="19">
        <f>M30+N30</f>
        <v>310999</v>
      </c>
      <c r="P30" s="31" t="s">
        <v>67</v>
      </c>
    </row>
    <row r="31" spans="1:16" ht="16.5" thickBot="1">
      <c r="A31" s="26" t="s">
        <v>71</v>
      </c>
      <c r="B31" s="27"/>
      <c r="C31" s="28"/>
      <c r="D31" s="28"/>
      <c r="E31" s="28"/>
      <c r="F31" s="28"/>
      <c r="G31" s="28"/>
      <c r="H31" s="29"/>
      <c r="I31" s="29"/>
      <c r="J31" s="28">
        <v>484484854</v>
      </c>
      <c r="K31" s="28"/>
      <c r="L31" s="29"/>
      <c r="M31" s="28">
        <v>12876602</v>
      </c>
      <c r="N31" s="28">
        <v>0</v>
      </c>
      <c r="O31" s="28">
        <f>M31+N31</f>
        <v>12876602</v>
      </c>
      <c r="P31" s="32"/>
    </row>
  </sheetData>
  <sheetProtection/>
  <mergeCells count="11">
    <mergeCell ref="M4:O4"/>
    <mergeCell ref="F4:F5"/>
    <mergeCell ref="A4:A5"/>
    <mergeCell ref="B4:B5"/>
    <mergeCell ref="C4:C5"/>
    <mergeCell ref="D4:E4"/>
    <mergeCell ref="P4:P5"/>
    <mergeCell ref="G4:G5"/>
    <mergeCell ref="H4:H5"/>
    <mergeCell ref="I4:I5"/>
    <mergeCell ref="J4:L4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a09212</cp:lastModifiedBy>
  <dcterms:created xsi:type="dcterms:W3CDTF">2007-01-24T14:53:16Z</dcterms:created>
  <dcterms:modified xsi:type="dcterms:W3CDTF">2016-08-31T03:38:15Z</dcterms:modified>
  <cp:category/>
  <cp:version/>
  <cp:contentType/>
  <cp:contentStatus/>
</cp:coreProperties>
</file>